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05" windowWidth="12120" windowHeight="8385"/>
  </bookViews>
  <sheets>
    <sheet name="12" sheetId="33" r:id="rId1"/>
  </sheets>
  <definedNames>
    <definedName name="_xlnm._FilterDatabase" localSheetId="0" hidden="1">'12'!$A$6:$AA$46</definedName>
  </definedNames>
  <calcPr calcId="125725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X65" i="33"/>
  <c r="X64"/>
  <c r="V65"/>
  <c r="V64"/>
  <c r="T65"/>
  <c r="T64"/>
  <c r="Q65"/>
  <c r="Q64"/>
  <c r="N65"/>
  <c r="N64"/>
  <c r="K65"/>
  <c r="K64"/>
  <c r="H65"/>
  <c r="H64"/>
  <c r="E65"/>
  <c r="E64"/>
  <c r="E46"/>
  <c r="H46"/>
  <c r="K46"/>
  <c r="N46"/>
  <c r="Q46"/>
  <c r="T46"/>
  <c r="V46"/>
  <c r="W46"/>
  <c r="X46" s="1"/>
  <c r="E47"/>
  <c r="H47"/>
  <c r="W47" s="1"/>
  <c r="X47" s="1"/>
  <c r="K47"/>
  <c r="N47"/>
  <c r="Q47"/>
  <c r="T47"/>
  <c r="V47"/>
  <c r="E48"/>
  <c r="H48"/>
  <c r="K48"/>
  <c r="N48"/>
  <c r="Q48"/>
  <c r="W48" s="1"/>
  <c r="X48" s="1"/>
  <c r="T48"/>
  <c r="V48"/>
  <c r="E49"/>
  <c r="H49"/>
  <c r="K49"/>
  <c r="N49"/>
  <c r="Q49"/>
  <c r="T49"/>
  <c r="V49"/>
  <c r="E50"/>
  <c r="H50"/>
  <c r="K50"/>
  <c r="N50"/>
  <c r="Q50"/>
  <c r="T50"/>
  <c r="V50"/>
  <c r="W50"/>
  <c r="X50" s="1"/>
  <c r="E51"/>
  <c r="H51"/>
  <c r="K51"/>
  <c r="N51"/>
  <c r="Q51"/>
  <c r="T51"/>
  <c r="V51"/>
  <c r="W51"/>
  <c r="X51" s="1"/>
  <c r="E52"/>
  <c r="H52"/>
  <c r="K52"/>
  <c r="N52"/>
  <c r="Q52"/>
  <c r="T52"/>
  <c r="V52"/>
  <c r="W52"/>
  <c r="X52" s="1"/>
  <c r="E53"/>
  <c r="H53"/>
  <c r="W53" s="1"/>
  <c r="X53" s="1"/>
  <c r="K53"/>
  <c r="N53"/>
  <c r="Q53"/>
  <c r="T53"/>
  <c r="V53"/>
  <c r="T45"/>
  <c r="T44"/>
  <c r="T43"/>
  <c r="T42"/>
  <c r="T41"/>
  <c r="T40"/>
  <c r="T39"/>
  <c r="T38"/>
  <c r="T37"/>
  <c r="T36"/>
  <c r="T35"/>
  <c r="T34"/>
  <c r="T33"/>
  <c r="T32"/>
  <c r="T31"/>
  <c r="T30"/>
  <c r="T29"/>
  <c r="T28"/>
  <c r="T27"/>
  <c r="T26"/>
  <c r="T25"/>
  <c r="T24"/>
  <c r="T23"/>
  <c r="T22"/>
  <c r="T21"/>
  <c r="T20"/>
  <c r="T19"/>
  <c r="T18"/>
  <c r="T17"/>
  <c r="T16"/>
  <c r="T15"/>
  <c r="T14"/>
  <c r="T13"/>
  <c r="T12"/>
  <c r="T11"/>
  <c r="T10"/>
  <c r="T9"/>
  <c r="T8"/>
  <c r="T7"/>
  <c r="Q45"/>
  <c r="Q44"/>
  <c r="Q43"/>
  <c r="Q42"/>
  <c r="Q41"/>
  <c r="Q40"/>
  <c r="Q39"/>
  <c r="Q38"/>
  <c r="Q37"/>
  <c r="Q36"/>
  <c r="Q35"/>
  <c r="Q34"/>
  <c r="Q33"/>
  <c r="Q32"/>
  <c r="Q31"/>
  <c r="Q30"/>
  <c r="Q29"/>
  <c r="Q28"/>
  <c r="Q27"/>
  <c r="Q26"/>
  <c r="Q25"/>
  <c r="Q24"/>
  <c r="Q23"/>
  <c r="Q22"/>
  <c r="Q21"/>
  <c r="Q20"/>
  <c r="Q19"/>
  <c r="Q18"/>
  <c r="Q17"/>
  <c r="Q16"/>
  <c r="Q15"/>
  <c r="Q14"/>
  <c r="Q13"/>
  <c r="Q12"/>
  <c r="Q11"/>
  <c r="Q10"/>
  <c r="Q9"/>
  <c r="Q8"/>
  <c r="Q7"/>
  <c r="N45"/>
  <c r="N44"/>
  <c r="N43"/>
  <c r="N42"/>
  <c r="N41"/>
  <c r="N40"/>
  <c r="N39"/>
  <c r="N38"/>
  <c r="N37"/>
  <c r="N36"/>
  <c r="N35"/>
  <c r="N34"/>
  <c r="N33"/>
  <c r="N32"/>
  <c r="N31"/>
  <c r="N30"/>
  <c r="N29"/>
  <c r="N28"/>
  <c r="N27"/>
  <c r="N26"/>
  <c r="N25"/>
  <c r="N24"/>
  <c r="N23"/>
  <c r="N22"/>
  <c r="N21"/>
  <c r="N20"/>
  <c r="N19"/>
  <c r="N18"/>
  <c r="N17"/>
  <c r="N16"/>
  <c r="N15"/>
  <c r="N14"/>
  <c r="N13"/>
  <c r="N12"/>
  <c r="N11"/>
  <c r="N10"/>
  <c r="N9"/>
  <c r="N8"/>
  <c r="N7"/>
  <c r="K45"/>
  <c r="K44"/>
  <c r="K43"/>
  <c r="K42"/>
  <c r="K41"/>
  <c r="K40"/>
  <c r="K39"/>
  <c r="K38"/>
  <c r="K37"/>
  <c r="K36"/>
  <c r="K35"/>
  <c r="K34"/>
  <c r="K33"/>
  <c r="K32"/>
  <c r="K31"/>
  <c r="K30"/>
  <c r="K29"/>
  <c r="K28"/>
  <c r="K27"/>
  <c r="K26"/>
  <c r="K25"/>
  <c r="K24"/>
  <c r="K23"/>
  <c r="K22"/>
  <c r="K21"/>
  <c r="K20"/>
  <c r="K19"/>
  <c r="K18"/>
  <c r="K17"/>
  <c r="K16"/>
  <c r="K15"/>
  <c r="K14"/>
  <c r="K13"/>
  <c r="K12"/>
  <c r="K11"/>
  <c r="K10"/>
  <c r="K9"/>
  <c r="K8"/>
  <c r="K7"/>
  <c r="H45"/>
  <c r="H44"/>
  <c r="H43"/>
  <c r="H42"/>
  <c r="H41"/>
  <c r="H40"/>
  <c r="H39"/>
  <c r="H38"/>
  <c r="H37"/>
  <c r="H36"/>
  <c r="H35"/>
  <c r="H34"/>
  <c r="H33"/>
  <c r="H32"/>
  <c r="H31"/>
  <c r="H30"/>
  <c r="H29"/>
  <c r="H28"/>
  <c r="H27"/>
  <c r="H26"/>
  <c r="H25"/>
  <c r="H24"/>
  <c r="H23"/>
  <c r="H22"/>
  <c r="H21"/>
  <c r="H20"/>
  <c r="H19"/>
  <c r="H18"/>
  <c r="H17"/>
  <c r="H16"/>
  <c r="H15"/>
  <c r="H14"/>
  <c r="H13"/>
  <c r="H12"/>
  <c r="H11"/>
  <c r="H10"/>
  <c r="H9"/>
  <c r="H8"/>
  <c r="H7"/>
  <c r="E8"/>
  <c r="E9"/>
  <c r="E10"/>
  <c r="E11"/>
  <c r="E12"/>
  <c r="E13"/>
  <c r="E14"/>
  <c r="E15"/>
  <c r="E16"/>
  <c r="E17"/>
  <c r="E18"/>
  <c r="E19"/>
  <c r="E20"/>
  <c r="E21"/>
  <c r="E22"/>
  <c r="E23"/>
  <c r="E24"/>
  <c r="E25"/>
  <c r="E26"/>
  <c r="E27"/>
  <c r="E28"/>
  <c r="E29"/>
  <c r="E30"/>
  <c r="E31"/>
  <c r="E32"/>
  <c r="E33"/>
  <c r="E34"/>
  <c r="E35"/>
  <c r="E36"/>
  <c r="E37"/>
  <c r="E38"/>
  <c r="E39"/>
  <c r="E40"/>
  <c r="E41"/>
  <c r="E42"/>
  <c r="E43"/>
  <c r="E44"/>
  <c r="E45"/>
  <c r="E7"/>
  <c r="V8"/>
  <c r="V9"/>
  <c r="V10"/>
  <c r="V11"/>
  <c r="V12"/>
  <c r="V13"/>
  <c r="V14"/>
  <c r="V15"/>
  <c r="V16"/>
  <c r="V17"/>
  <c r="V18"/>
  <c r="V19"/>
  <c r="V20"/>
  <c r="V21"/>
  <c r="V22"/>
  <c r="V23"/>
  <c r="V24"/>
  <c r="V25"/>
  <c r="V26"/>
  <c r="V27"/>
  <c r="V28"/>
  <c r="V29"/>
  <c r="V30"/>
  <c r="V31"/>
  <c r="V32"/>
  <c r="V33"/>
  <c r="V34"/>
  <c r="V35"/>
  <c r="V36"/>
  <c r="V37"/>
  <c r="V38"/>
  <c r="V39"/>
  <c r="V40"/>
  <c r="V41"/>
  <c r="V42"/>
  <c r="V43"/>
  <c r="V44"/>
  <c r="V45"/>
  <c r="V58"/>
  <c r="V7"/>
  <c r="W49" l="1"/>
  <c r="X49" s="1"/>
  <c r="W43"/>
  <c r="X43" s="1"/>
  <c r="W39"/>
  <c r="X39" s="1"/>
  <c r="W35"/>
  <c r="X35" s="1"/>
  <c r="W23"/>
  <c r="X23" s="1"/>
  <c r="W15"/>
  <c r="X15" s="1"/>
  <c r="W11"/>
  <c r="X11" s="1"/>
  <c r="W44"/>
  <c r="X44" s="1"/>
  <c r="W40"/>
  <c r="X40" s="1"/>
  <c r="W36"/>
  <c r="X36" s="1"/>
  <c r="W32"/>
  <c r="X32" s="1"/>
  <c r="W28"/>
  <c r="X28" s="1"/>
  <c r="W24"/>
  <c r="X24" s="1"/>
  <c r="W20"/>
  <c r="X20" s="1"/>
  <c r="W16"/>
  <c r="X16" s="1"/>
  <c r="W12"/>
  <c r="X12" s="1"/>
  <c r="W8"/>
  <c r="X8" s="1"/>
  <c r="W45"/>
  <c r="X45" s="1"/>
  <c r="W41"/>
  <c r="X41" s="1"/>
  <c r="W37"/>
  <c r="X37" s="1"/>
  <c r="W33"/>
  <c r="X33" s="1"/>
  <c r="W25"/>
  <c r="X25" s="1"/>
  <c r="W21"/>
  <c r="X21" s="1"/>
  <c r="W13"/>
  <c r="X13" s="1"/>
  <c r="W9"/>
  <c r="X9" s="1"/>
  <c r="W42"/>
  <c r="X42" s="1"/>
  <c r="W38"/>
  <c r="X38" s="1"/>
  <c r="W34"/>
  <c r="X34" s="1"/>
  <c r="W30"/>
  <c r="X30" s="1"/>
  <c r="W26"/>
  <c r="X26" s="1"/>
  <c r="W22"/>
  <c r="X22" s="1"/>
  <c r="W18"/>
  <c r="X18" s="1"/>
  <c r="W14"/>
  <c r="X14" s="1"/>
  <c r="W10"/>
  <c r="X10" s="1"/>
  <c r="W31"/>
  <c r="X31" s="1"/>
  <c r="W27"/>
  <c r="X27" s="1"/>
  <c r="W17"/>
  <c r="X17" s="1"/>
  <c r="V56"/>
  <c r="W7"/>
  <c r="X7" s="1"/>
  <c r="W29"/>
  <c r="X29" s="1"/>
  <c r="W19"/>
  <c r="X19" s="1"/>
  <c r="V55"/>
  <c r="V62"/>
  <c r="V61" s="1"/>
  <c r="V60" s="1"/>
  <c r="K55"/>
  <c r="N62"/>
  <c r="N61" s="1"/>
  <c r="N60" s="1"/>
  <c r="N55"/>
  <c r="K62"/>
  <c r="K61" s="1"/>
  <c r="K60" s="1"/>
  <c r="Q55"/>
  <c r="Q62"/>
  <c r="Q61" s="1"/>
  <c r="Q60" s="1"/>
  <c r="K58"/>
  <c r="N58"/>
  <c r="Q58"/>
  <c r="K56"/>
  <c r="N56"/>
  <c r="Q56"/>
  <c r="Y52" l="1"/>
  <c r="Y49"/>
  <c r="Y46"/>
  <c r="Y50"/>
  <c r="Y47"/>
  <c r="Y51"/>
  <c r="Y48"/>
  <c r="Y53"/>
  <c r="V59"/>
  <c r="V63" s="1"/>
  <c r="V57" s="1"/>
  <c r="N59"/>
  <c r="N63" s="1"/>
  <c r="N57" s="1"/>
  <c r="K59"/>
  <c r="K63" s="1"/>
  <c r="K57" s="1"/>
  <c r="Q59"/>
  <c r="Q63" s="1"/>
  <c r="Q57" s="1"/>
  <c r="T55" l="1"/>
  <c r="T56"/>
  <c r="T62"/>
  <c r="T58"/>
  <c r="T61" l="1"/>
  <c r="T60" s="1"/>
  <c r="H55" l="1"/>
  <c r="H62"/>
  <c r="H61" s="1"/>
  <c r="H60" s="1"/>
  <c r="H59" s="1"/>
  <c r="H58"/>
  <c r="T59"/>
  <c r="T63" s="1"/>
  <c r="T57" s="1"/>
  <c r="H56"/>
  <c r="H63" l="1"/>
  <c r="H57" s="1"/>
  <c r="E58"/>
  <c r="E56"/>
  <c r="E62"/>
  <c r="E61" s="1"/>
  <c r="E60" s="1"/>
  <c r="E59" s="1"/>
  <c r="E55"/>
  <c r="X55" l="1"/>
  <c r="X62"/>
  <c r="X61" s="1"/>
  <c r="X60" s="1"/>
  <c r="X58"/>
  <c r="X56"/>
  <c r="Y42"/>
  <c r="Y45"/>
  <c r="Y44"/>
  <c r="Y43"/>
  <c r="X59" l="1"/>
  <c r="X63" s="1"/>
  <c r="X57" s="1"/>
  <c r="E63"/>
  <c r="E57" s="1"/>
  <c r="Y41" l="1"/>
  <c r="Y39"/>
  <c r="Y22"/>
  <c r="Y23"/>
  <c r="Y19"/>
  <c r="Y8"/>
  <c r="Y18"/>
  <c r="Y10"/>
  <c r="Y12"/>
  <c r="Y9"/>
  <c r="Y31"/>
  <c r="Y20"/>
  <c r="Y34"/>
  <c r="Y26"/>
  <c r="Y35"/>
  <c r="Y27"/>
  <c r="Y30"/>
  <c r="Y7"/>
  <c r="Y24"/>
  <c r="Y25"/>
  <c r="Y36"/>
  <c r="Y33"/>
  <c r="Y11"/>
  <c r="Y17"/>
  <c r="Y14"/>
  <c r="Y16"/>
  <c r="Y13"/>
  <c r="Y15"/>
  <c r="Y28"/>
  <c r="Y40"/>
  <c r="Y29"/>
  <c r="Y21"/>
  <c r="Y38"/>
  <c r="Y32"/>
  <c r="Y37"/>
</calcChain>
</file>

<file path=xl/sharedStrings.xml><?xml version="1.0" encoding="utf-8"?>
<sst xmlns="http://schemas.openxmlformats.org/spreadsheetml/2006/main" count="36" uniqueCount="30">
  <si>
    <t>TOTAL</t>
  </si>
  <si>
    <t>PASS%</t>
  </si>
  <si>
    <t>BELOW 33%</t>
  </si>
  <si>
    <t>33-59%</t>
  </si>
  <si>
    <t>60-74%</t>
  </si>
  <si>
    <t>75-89%</t>
  </si>
  <si>
    <t>90% &amp; ABOVE</t>
  </si>
  <si>
    <t xml:space="preserve">TOTAL APPEARED </t>
  </si>
  <si>
    <t>EXAM I/C</t>
  </si>
  <si>
    <t>ENG</t>
  </si>
  <si>
    <t>RANK</t>
  </si>
  <si>
    <t>HIN</t>
  </si>
  <si>
    <t>PHY</t>
  </si>
  <si>
    <t>CHEM</t>
  </si>
  <si>
    <t>BIO</t>
  </si>
  <si>
    <t>S.N</t>
  </si>
  <si>
    <t>NAME OF THE STUDENT</t>
  </si>
  <si>
    <t>PERC.</t>
  </si>
  <si>
    <t>MATH</t>
  </si>
  <si>
    <t>PRINCIPAL</t>
  </si>
  <si>
    <t>TOTAL MARKS</t>
  </si>
  <si>
    <t>AVERAGE</t>
  </si>
  <si>
    <t>CLASS TEACHER</t>
  </si>
  <si>
    <t>CLASS: XII SCIENCE</t>
  </si>
  <si>
    <t>LESSTHEN 40%</t>
  </si>
  <si>
    <t>LESSTHEN 60%</t>
  </si>
  <si>
    <t xml:space="preserve"> JAWAHAR NAVODAYA VIDYALAYA,RAJKOT</t>
  </si>
  <si>
    <t>PREBOARD-1</t>
  </si>
  <si>
    <t>YOGA</t>
  </si>
  <si>
    <t>CONSOLIDATED RESULT 2023-24</t>
  </si>
</sst>
</file>

<file path=xl/styles.xml><?xml version="1.0" encoding="utf-8"?>
<styleSheet xmlns="http://schemas.openxmlformats.org/spreadsheetml/2006/main">
  <fonts count="14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b/>
      <sz val="10"/>
      <name val="Arial Narrow"/>
      <family val="2"/>
    </font>
    <font>
      <sz val="10"/>
      <color theme="1"/>
      <name val="Calibri"/>
      <family val="2"/>
      <scheme val="minor"/>
    </font>
    <font>
      <sz val="10"/>
      <color theme="1"/>
      <name val="Arial"/>
      <family val="2"/>
    </font>
    <font>
      <b/>
      <sz val="10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rgb="FF000000"/>
      <name val="Calibri"/>
      <family val="2"/>
      <scheme val="minor"/>
    </font>
    <font>
      <sz val="10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0"/>
      <color theme="1"/>
      <name val="Calibri"/>
      <family val="2"/>
      <scheme val="minor"/>
    </font>
    <font>
      <b/>
      <sz val="13"/>
      <color indexed="8"/>
      <name val="Calibri"/>
      <family val="2"/>
      <scheme val="minor"/>
    </font>
    <font>
      <b/>
      <sz val="13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94">
    <xf numFmtId="0" fontId="0" fillId="0" borderId="0" xfId="0"/>
    <xf numFmtId="0" fontId="4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2" fontId="3" fillId="0" borderId="1" xfId="0" applyNumberFormat="1" applyFont="1" applyBorder="1" applyAlignment="1" applyProtection="1">
      <alignment horizontal="center" vertical="center"/>
      <protection hidden="1"/>
    </xf>
    <xf numFmtId="0" fontId="2" fillId="0" borderId="0" xfId="0" applyFont="1" applyBorder="1" applyAlignment="1" applyProtection="1">
      <alignment horizontal="center" vertical="center"/>
      <protection hidden="1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4" fillId="0" borderId="3" xfId="0" applyFont="1" applyBorder="1" applyAlignment="1" applyProtection="1">
      <alignment horizontal="center" vertical="center"/>
      <protection hidden="1"/>
    </xf>
    <xf numFmtId="0" fontId="4" fillId="0" borderId="5" xfId="0" applyFont="1" applyBorder="1" applyAlignment="1" applyProtection="1">
      <alignment horizontal="center" vertical="center"/>
      <protection hidden="1"/>
    </xf>
    <xf numFmtId="0" fontId="6" fillId="0" borderId="1" xfId="0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4" fillId="3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" fontId="6" fillId="0" borderId="1" xfId="0" applyNumberFormat="1" applyFont="1" applyBorder="1" applyAlignment="1" applyProtection="1">
      <alignment horizontal="center" vertical="center"/>
      <protection hidden="1"/>
    </xf>
    <xf numFmtId="2" fontId="6" fillId="0" borderId="1" xfId="0" applyNumberFormat="1" applyFont="1" applyBorder="1" applyAlignment="1" applyProtection="1">
      <alignment horizontal="center" vertical="center"/>
      <protection hidden="1"/>
    </xf>
    <xf numFmtId="0" fontId="4" fillId="0" borderId="1" xfId="0" applyFont="1" applyBorder="1" applyAlignment="1">
      <alignment vertical="center"/>
    </xf>
    <xf numFmtId="0" fontId="4" fillId="0" borderId="1" xfId="0" applyFont="1" applyBorder="1" applyAlignment="1">
      <alignment horizontal="center" vertical="center"/>
    </xf>
    <xf numFmtId="0" fontId="4" fillId="0" borderId="3" xfId="0" applyFont="1" applyBorder="1" applyAlignment="1">
      <alignment horizontal="center"/>
    </xf>
    <xf numFmtId="0" fontId="9" fillId="0" borderId="1" xfId="0" applyFont="1" applyBorder="1" applyAlignment="1">
      <alignment horizontal="left" vertical="center"/>
    </xf>
    <xf numFmtId="0" fontId="9" fillId="0" borderId="1" xfId="0" applyFont="1" applyBorder="1" applyAlignment="1">
      <alignment horizontal="center" vertical="center"/>
    </xf>
    <xf numFmtId="1" fontId="6" fillId="0" borderId="5" xfId="0" applyNumberFormat="1" applyFont="1" applyBorder="1" applyAlignment="1" applyProtection="1">
      <alignment horizontal="center" vertical="center"/>
      <protection hidden="1"/>
    </xf>
    <xf numFmtId="2" fontId="6" fillId="0" borderId="1" xfId="0" applyNumberFormat="1" applyFont="1" applyBorder="1" applyAlignment="1" applyProtection="1">
      <alignment horizontal="center" vertical="center"/>
      <protection locked="0"/>
    </xf>
    <xf numFmtId="0" fontId="10" fillId="0" borderId="1" xfId="0" applyFont="1" applyBorder="1" applyAlignment="1" applyProtection="1">
      <alignment vertical="center"/>
      <protection locked="0"/>
    </xf>
    <xf numFmtId="0" fontId="6" fillId="0" borderId="1" xfId="0" applyNumberFormat="1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/>
      <protection locked="0"/>
    </xf>
    <xf numFmtId="0" fontId="10" fillId="0" borderId="0" xfId="0" applyFont="1" applyFill="1" applyAlignment="1" applyProtection="1">
      <protection locked="0"/>
    </xf>
    <xf numFmtId="0" fontId="10" fillId="0" borderId="0" xfId="0" applyFont="1" applyFill="1" applyAlignment="1" applyProtection="1">
      <alignment horizontal="center"/>
      <protection locked="0"/>
    </xf>
    <xf numFmtId="0" fontId="10" fillId="0" borderId="0" xfId="0" applyFont="1" applyProtection="1">
      <protection locked="0"/>
    </xf>
    <xf numFmtId="1" fontId="6" fillId="0" borderId="0" xfId="0" applyNumberFormat="1" applyFont="1" applyBorder="1" applyAlignment="1" applyProtection="1">
      <alignment horizontal="center"/>
      <protection hidden="1"/>
    </xf>
    <xf numFmtId="0" fontId="4" fillId="0" borderId="1" xfId="0" applyFont="1" applyBorder="1" applyAlignment="1">
      <alignment horizontal="left" vertical="center"/>
    </xf>
    <xf numFmtId="0" fontId="4" fillId="0" borderId="0" xfId="0" applyFont="1"/>
    <xf numFmtId="0" fontId="4" fillId="2" borderId="1" xfId="0" applyFont="1" applyFill="1" applyBorder="1" applyAlignment="1">
      <alignment horizontal="left" vertical="center"/>
    </xf>
    <xf numFmtId="0" fontId="4" fillId="0" borderId="1" xfId="0" applyFont="1" applyFill="1" applyBorder="1" applyAlignment="1">
      <alignment horizontal="left" vertical="center"/>
    </xf>
    <xf numFmtId="0" fontId="4" fillId="0" borderId="3" xfId="0" applyFont="1" applyBorder="1" applyAlignment="1">
      <alignment horizontal="left" vertical="center"/>
    </xf>
    <xf numFmtId="0" fontId="4" fillId="0" borderId="3" xfId="0" applyFont="1" applyBorder="1" applyAlignment="1">
      <alignment horizontal="center" vertical="center"/>
    </xf>
    <xf numFmtId="0" fontId="10" fillId="0" borderId="1" xfId="0" applyFont="1" applyFill="1" applyBorder="1" applyAlignment="1" applyProtection="1">
      <protection locked="0"/>
    </xf>
    <xf numFmtId="0" fontId="10" fillId="0" borderId="1" xfId="0" applyFont="1" applyFill="1" applyBorder="1" applyAlignment="1" applyProtection="1">
      <alignment horizontal="center"/>
      <protection locked="0"/>
    </xf>
    <xf numFmtId="0" fontId="10" fillId="0" borderId="0" xfId="0" applyFont="1" applyBorder="1" applyProtection="1"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11" fillId="0" borderId="0" xfId="0" applyFont="1" applyBorder="1" applyAlignment="1" applyProtection="1">
      <protection locked="0"/>
    </xf>
    <xf numFmtId="0" fontId="7" fillId="0" borderId="0" xfId="0" applyFont="1" applyFill="1" applyAlignment="1" applyProtection="1">
      <alignment horizontal="center"/>
      <protection locked="0"/>
    </xf>
    <xf numFmtId="0" fontId="7" fillId="0" borderId="0" xfId="0" applyFont="1" applyFill="1" applyBorder="1" applyAlignment="1" applyProtection="1">
      <alignment horizontal="center"/>
      <protection locked="0"/>
    </xf>
    <xf numFmtId="0" fontId="10" fillId="0" borderId="0" xfId="0" applyFont="1" applyBorder="1" applyAlignment="1" applyProtection="1">
      <alignment horizontal="center"/>
      <protection locked="0"/>
    </xf>
    <xf numFmtId="0" fontId="10" fillId="0" borderId="0" xfId="0" applyFont="1" applyFill="1" applyBorder="1" applyAlignment="1" applyProtection="1">
      <protection locked="0"/>
    </xf>
    <xf numFmtId="0" fontId="10" fillId="0" borderId="0" xfId="0" applyFont="1" applyFill="1" applyBorder="1" applyAlignment="1" applyProtection="1">
      <alignment horizontal="center"/>
      <protection locked="0"/>
    </xf>
    <xf numFmtId="0" fontId="9" fillId="0" borderId="9" xfId="0" applyFont="1" applyBorder="1" applyAlignment="1">
      <alignment horizontal="left" vertical="center"/>
    </xf>
    <xf numFmtId="2" fontId="6" fillId="0" borderId="5" xfId="0" applyNumberFormat="1" applyFont="1" applyBorder="1" applyAlignment="1" applyProtection="1">
      <alignment horizontal="center" vertical="center"/>
      <protection hidden="1"/>
    </xf>
    <xf numFmtId="0" fontId="4" fillId="0" borderId="0" xfId="0" applyFont="1" applyBorder="1" applyAlignment="1">
      <alignment horizontal="center"/>
    </xf>
    <xf numFmtId="0" fontId="4" fillId="0" borderId="0" xfId="0" applyFont="1" applyBorder="1" applyAlignment="1">
      <alignment horizontal="center" vertical="center" wrapText="1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5" xfId="0" applyFont="1" applyBorder="1" applyAlignment="1">
      <alignment horizontal="center" vertical="center"/>
    </xf>
    <xf numFmtId="0" fontId="6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Border="1" applyAlignment="1" applyProtection="1">
      <alignment vertical="center"/>
      <protection locked="0"/>
    </xf>
    <xf numFmtId="0" fontId="0" fillId="0" borderId="1" xfId="0" applyBorder="1" applyAlignment="1">
      <alignment horizontal="left" vertical="center"/>
    </xf>
    <xf numFmtId="0" fontId="5" fillId="0" borderId="1" xfId="0" applyFont="1" applyBorder="1" applyAlignment="1">
      <alignment vertical="center"/>
    </xf>
    <xf numFmtId="0" fontId="0" fillId="2" borderId="1" xfId="0" applyFill="1" applyBorder="1" applyAlignment="1">
      <alignment horizontal="left" vertical="center"/>
    </xf>
    <xf numFmtId="0" fontId="0" fillId="0" borderId="1" xfId="0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/>
    </xf>
    <xf numFmtId="0" fontId="6" fillId="0" borderId="1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6" fillId="0" borderId="0" xfId="0" applyFont="1" applyBorder="1" applyAlignment="1" applyProtection="1">
      <alignment horizontal="center" vertical="center"/>
      <protection locked="0"/>
    </xf>
    <xf numFmtId="0" fontId="0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10" fillId="0" borderId="0" xfId="0" applyFont="1" applyBorder="1" applyAlignment="1" applyProtection="1">
      <alignment horizontal="center" vertical="center"/>
      <protection locked="0"/>
    </xf>
    <xf numFmtId="0" fontId="10" fillId="0" borderId="0" xfId="0" applyFont="1" applyAlignment="1" applyProtection="1">
      <alignment horizontal="center" vertic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1" fontId="0" fillId="0" borderId="5" xfId="0" applyNumberFormat="1" applyFont="1" applyBorder="1" applyAlignment="1">
      <alignment horizontal="center" vertical="center"/>
    </xf>
    <xf numFmtId="0" fontId="4" fillId="3" borderId="3" xfId="0" applyFont="1" applyFill="1" applyBorder="1" applyAlignment="1">
      <alignment horizontal="center"/>
    </xf>
    <xf numFmtId="0" fontId="6" fillId="3" borderId="5" xfId="0" applyFont="1" applyFill="1" applyBorder="1" applyAlignment="1" applyProtection="1">
      <alignment horizontal="center" vertical="center" wrapText="1"/>
      <protection locked="0"/>
    </xf>
    <xf numFmtId="0" fontId="6" fillId="0" borderId="10" xfId="0" applyFont="1" applyBorder="1" applyAlignment="1" applyProtection="1">
      <alignment horizontal="center" vertical="center" wrapText="1"/>
      <protection locked="0"/>
    </xf>
    <xf numFmtId="0" fontId="6" fillId="0" borderId="11" xfId="0" applyFont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 wrapText="1"/>
      <protection locked="0"/>
    </xf>
    <xf numFmtId="0" fontId="6" fillId="3" borderId="1" xfId="0" applyFont="1" applyFill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 wrapText="1"/>
      <protection locked="0"/>
    </xf>
    <xf numFmtId="0" fontId="6" fillId="0" borderId="8" xfId="0" applyFont="1" applyBorder="1" applyAlignment="1" applyProtection="1">
      <alignment horizontal="center" vertical="center" wrapText="1"/>
      <protection locked="0"/>
    </xf>
    <xf numFmtId="0" fontId="6" fillId="0" borderId="7" xfId="0" applyFont="1" applyBorder="1" applyAlignment="1" applyProtection="1">
      <alignment horizontal="center" vertical="center" wrapText="1"/>
      <protection locked="0"/>
    </xf>
    <xf numFmtId="0" fontId="7" fillId="0" borderId="0" xfId="0" applyFont="1" applyAlignment="1" applyProtection="1">
      <alignment horizontal="center"/>
      <protection locked="0"/>
    </xf>
    <xf numFmtId="0" fontId="11" fillId="0" borderId="0" xfId="0" applyFont="1" applyBorder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12" fillId="0" borderId="0" xfId="0" applyFont="1" applyAlignment="1" applyProtection="1">
      <alignment horizontal="center"/>
      <protection locked="0"/>
    </xf>
    <xf numFmtId="0" fontId="6" fillId="0" borderId="1" xfId="0" applyFont="1" applyBorder="1" applyAlignment="1" applyProtection="1">
      <alignment horizontal="center" vertical="center" wrapText="1"/>
      <protection locked="0"/>
    </xf>
    <xf numFmtId="0" fontId="6" fillId="0" borderId="3" xfId="0" applyFont="1" applyFill="1" applyBorder="1" applyAlignment="1" applyProtection="1">
      <alignment horizontal="center" vertical="center" wrapText="1"/>
      <protection locked="0"/>
    </xf>
    <xf numFmtId="0" fontId="6" fillId="0" borderId="5" xfId="0" applyFont="1" applyFill="1" applyBorder="1" applyAlignment="1" applyProtection="1">
      <alignment horizontal="center" vertical="center" wrapText="1"/>
      <protection locked="0"/>
    </xf>
    <xf numFmtId="0" fontId="9" fillId="0" borderId="1" xfId="0" applyFont="1" applyBorder="1" applyAlignment="1" applyProtection="1">
      <alignment horizontal="center" vertical="center" textRotation="90" wrapText="1"/>
      <protection locked="0"/>
    </xf>
    <xf numFmtId="0" fontId="13" fillId="0" borderId="0" xfId="0" applyFont="1" applyBorder="1" applyAlignment="1" applyProtection="1">
      <alignment horizontal="center" vertical="center"/>
      <protection locked="0"/>
    </xf>
    <xf numFmtId="0" fontId="6" fillId="0" borderId="6" xfId="0" applyFont="1" applyBorder="1" applyAlignment="1" applyProtection="1">
      <alignment horizontal="center" vertical="center"/>
      <protection locked="0"/>
    </xf>
    <xf numFmtId="0" fontId="6" fillId="0" borderId="8" xfId="0" applyFont="1" applyBorder="1" applyAlignment="1" applyProtection="1">
      <alignment horizontal="center" vertical="center"/>
      <protection locked="0"/>
    </xf>
    <xf numFmtId="0" fontId="6" fillId="0" borderId="7" xfId="0" applyFont="1" applyBorder="1" applyAlignment="1" applyProtection="1">
      <alignment horizontal="center" vertical="center"/>
      <protection locked="0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left" vertical="center" wrapText="1"/>
    </xf>
    <xf numFmtId="0" fontId="4" fillId="0" borderId="3" xfId="0" applyFont="1" applyFill="1" applyBorder="1" applyAlignment="1">
      <alignment horizontal="center" vertical="center"/>
    </xf>
    <xf numFmtId="0" fontId="4" fillId="0" borderId="3" xfId="0" applyFont="1" applyFill="1" applyBorder="1" applyAlignment="1">
      <alignment horizontal="left" vertical="center"/>
    </xf>
    <xf numFmtId="0" fontId="10" fillId="0" borderId="0" xfId="0" applyFont="1" applyFill="1" applyProtection="1">
      <protection locked="0"/>
    </xf>
  </cellXfs>
  <cellStyles count="2">
    <cellStyle name="Normal" xfId="0" builtinId="0"/>
    <cellStyle name="Normal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AA71"/>
  <sheetViews>
    <sheetView tabSelected="1" view="pageBreakPreview" topLeftCell="A49" zoomScale="115" zoomScaleSheetLayoutView="115" workbookViewId="0">
      <selection activeCell="X64" sqref="X64:X65"/>
    </sheetView>
  </sheetViews>
  <sheetFormatPr defaultColWidth="9" defaultRowHeight="12.75"/>
  <cols>
    <col min="1" max="1" width="6" style="64" bestFit="1" customWidth="1"/>
    <col min="2" max="2" width="19.7109375" style="25" bestFit="1" customWidth="1"/>
    <col min="3" max="3" width="3" style="26" bestFit="1" customWidth="1"/>
    <col min="4" max="4" width="3" style="25" bestFit="1" customWidth="1"/>
    <col min="5" max="5" width="5.7109375" style="24" bestFit="1" customWidth="1"/>
    <col min="6" max="7" width="3" style="24" bestFit="1" customWidth="1"/>
    <col min="8" max="8" width="7.42578125" style="24" bestFit="1" customWidth="1"/>
    <col min="9" max="10" width="3" style="24" bestFit="1" customWidth="1"/>
    <col min="11" max="11" width="5.7109375" style="24" bestFit="1" customWidth="1"/>
    <col min="12" max="13" width="3" style="24" bestFit="1" customWidth="1"/>
    <col min="14" max="14" width="5.7109375" style="24" bestFit="1" customWidth="1"/>
    <col min="15" max="16" width="3" style="24" bestFit="1" customWidth="1"/>
    <col min="17" max="17" width="5.7109375" style="24" bestFit="1" customWidth="1"/>
    <col min="18" max="19" width="3" style="24" bestFit="1" customWidth="1"/>
    <col min="20" max="20" width="5.7109375" style="24" bestFit="1" customWidth="1"/>
    <col min="21" max="21" width="3" style="24" bestFit="1" customWidth="1"/>
    <col min="22" max="22" width="5.7109375" style="24" bestFit="1" customWidth="1"/>
    <col min="23" max="23" width="6" style="27" bestFit="1" customWidth="1"/>
    <col min="24" max="24" width="5.7109375" style="27" bestFit="1" customWidth="1"/>
    <col min="25" max="25" width="3" style="27" customWidth="1"/>
    <col min="26" max="26" width="9.5703125" style="27" customWidth="1"/>
    <col min="27" max="27" width="10.140625" style="27" customWidth="1"/>
    <col min="28" max="28" width="12.140625" style="27" customWidth="1"/>
    <col min="29" max="16384" width="9" style="27"/>
  </cols>
  <sheetData>
    <row r="1" spans="1:27" ht="19.5" customHeight="1">
      <c r="A1" s="80" t="s">
        <v>26</v>
      </c>
      <c r="B1" s="80"/>
      <c r="C1" s="80"/>
      <c r="D1" s="80"/>
      <c r="E1" s="80"/>
      <c r="F1" s="80"/>
      <c r="G1" s="80"/>
      <c r="H1" s="80"/>
      <c r="I1" s="80"/>
      <c r="J1" s="80"/>
      <c r="K1" s="80"/>
      <c r="L1" s="80"/>
      <c r="M1" s="80"/>
      <c r="N1" s="80"/>
      <c r="O1" s="80"/>
      <c r="P1" s="80"/>
      <c r="Q1" s="80"/>
      <c r="R1" s="80"/>
      <c r="S1" s="80"/>
      <c r="T1" s="80"/>
      <c r="U1" s="80"/>
      <c r="V1" s="80"/>
      <c r="W1" s="80"/>
      <c r="X1" s="80"/>
      <c r="Y1" s="80"/>
    </row>
    <row r="2" spans="1:27" ht="19.5" customHeight="1">
      <c r="A2" s="85" t="s">
        <v>29</v>
      </c>
      <c r="B2" s="85"/>
      <c r="C2" s="85"/>
      <c r="D2" s="85"/>
      <c r="E2" s="85"/>
      <c r="F2" s="85"/>
      <c r="G2" s="85"/>
      <c r="H2" s="85"/>
      <c r="I2" s="85"/>
      <c r="J2" s="85"/>
      <c r="K2" s="85"/>
      <c r="L2" s="85"/>
      <c r="M2" s="85"/>
      <c r="N2" s="85"/>
      <c r="O2" s="85"/>
      <c r="P2" s="85"/>
      <c r="Q2" s="85"/>
      <c r="R2" s="85"/>
      <c r="S2" s="85"/>
      <c r="T2" s="85"/>
      <c r="U2" s="85"/>
      <c r="V2" s="85"/>
      <c r="W2" s="85"/>
      <c r="X2" s="85"/>
      <c r="Y2" s="85"/>
    </row>
    <row r="3" spans="1:27" ht="19.5" customHeight="1">
      <c r="A3" s="85" t="s">
        <v>27</v>
      </c>
      <c r="B3" s="85"/>
      <c r="C3" s="85"/>
      <c r="D3" s="85"/>
      <c r="E3" s="85"/>
      <c r="F3" s="85"/>
      <c r="G3" s="85"/>
      <c r="H3" s="85"/>
      <c r="I3" s="85"/>
      <c r="J3" s="85"/>
      <c r="K3" s="85"/>
      <c r="L3" s="85"/>
      <c r="M3" s="85"/>
      <c r="N3" s="85"/>
      <c r="O3" s="85"/>
      <c r="P3" s="85"/>
      <c r="Q3" s="85"/>
      <c r="R3" s="85"/>
      <c r="S3" s="85"/>
      <c r="T3" s="85"/>
      <c r="U3" s="85"/>
      <c r="V3" s="85"/>
      <c r="W3" s="85"/>
      <c r="X3" s="85"/>
      <c r="Y3" s="85"/>
    </row>
    <row r="4" spans="1:27" ht="19.5" customHeight="1">
      <c r="A4" s="85" t="s">
        <v>23</v>
      </c>
      <c r="B4" s="85"/>
      <c r="C4" s="85"/>
      <c r="D4" s="85"/>
      <c r="E4" s="85"/>
      <c r="F4" s="85"/>
      <c r="G4" s="85"/>
      <c r="H4" s="85"/>
      <c r="I4" s="85"/>
      <c r="J4" s="85"/>
      <c r="K4" s="85"/>
      <c r="L4" s="85"/>
      <c r="M4" s="85"/>
      <c r="N4" s="85"/>
      <c r="O4" s="85"/>
      <c r="P4" s="85"/>
      <c r="Q4" s="85"/>
      <c r="R4" s="85"/>
      <c r="S4" s="85"/>
      <c r="T4" s="85"/>
      <c r="U4" s="85"/>
      <c r="V4" s="85"/>
      <c r="W4" s="85"/>
      <c r="X4" s="85"/>
      <c r="Y4" s="85"/>
    </row>
    <row r="5" spans="1:27" ht="15" customHeight="1">
      <c r="A5" s="81" t="s">
        <v>15</v>
      </c>
      <c r="B5" s="82" t="s">
        <v>16</v>
      </c>
      <c r="C5" s="86" t="s">
        <v>9</v>
      </c>
      <c r="D5" s="87"/>
      <c r="E5" s="88"/>
      <c r="F5" s="74" t="s">
        <v>11</v>
      </c>
      <c r="G5" s="75"/>
      <c r="H5" s="76"/>
      <c r="I5" s="74" t="s">
        <v>13</v>
      </c>
      <c r="J5" s="75"/>
      <c r="K5" s="76"/>
      <c r="L5" s="74" t="s">
        <v>12</v>
      </c>
      <c r="M5" s="75"/>
      <c r="N5" s="76"/>
      <c r="O5" s="74" t="s">
        <v>14</v>
      </c>
      <c r="P5" s="75"/>
      <c r="Q5" s="76"/>
      <c r="R5" s="74" t="s">
        <v>18</v>
      </c>
      <c r="S5" s="75"/>
      <c r="T5" s="76"/>
      <c r="U5" s="70" t="s">
        <v>28</v>
      </c>
      <c r="V5" s="71"/>
      <c r="W5" s="5" t="s">
        <v>0</v>
      </c>
      <c r="X5" s="81" t="s">
        <v>17</v>
      </c>
      <c r="Y5" s="84" t="s">
        <v>10</v>
      </c>
    </row>
    <row r="6" spans="1:27">
      <c r="A6" s="81"/>
      <c r="B6" s="83"/>
      <c r="C6" s="8">
        <v>80</v>
      </c>
      <c r="D6" s="8">
        <v>20</v>
      </c>
      <c r="E6" s="9">
        <v>100</v>
      </c>
      <c r="F6" s="8">
        <v>80</v>
      </c>
      <c r="G6" s="8">
        <v>20</v>
      </c>
      <c r="H6" s="9">
        <v>100</v>
      </c>
      <c r="I6" s="8">
        <v>70</v>
      </c>
      <c r="J6" s="8">
        <v>30</v>
      </c>
      <c r="K6" s="9">
        <v>100</v>
      </c>
      <c r="L6" s="8">
        <v>70</v>
      </c>
      <c r="M6" s="8">
        <v>30</v>
      </c>
      <c r="N6" s="9">
        <v>100</v>
      </c>
      <c r="O6" s="8">
        <v>70</v>
      </c>
      <c r="P6" s="8">
        <v>30</v>
      </c>
      <c r="Q6" s="9">
        <v>100</v>
      </c>
      <c r="R6" s="8">
        <v>80</v>
      </c>
      <c r="S6" s="8">
        <v>20</v>
      </c>
      <c r="T6" s="9">
        <v>100</v>
      </c>
      <c r="U6" s="66">
        <v>50</v>
      </c>
      <c r="V6" s="66">
        <v>100</v>
      </c>
      <c r="W6" s="5">
        <v>600</v>
      </c>
      <c r="X6" s="81"/>
      <c r="Y6" s="84"/>
    </row>
    <row r="7" spans="1:27" ht="15" customHeight="1">
      <c r="A7" s="61">
        <v>1201</v>
      </c>
      <c r="B7" s="53"/>
      <c r="C7" s="16"/>
      <c r="D7" s="29"/>
      <c r="E7" s="10">
        <f>C7+D7</f>
        <v>0</v>
      </c>
      <c r="F7" s="11"/>
      <c r="G7" s="12"/>
      <c r="H7" s="10">
        <f>F7+G7</f>
        <v>0</v>
      </c>
      <c r="I7" s="11"/>
      <c r="J7" s="11"/>
      <c r="K7" s="10">
        <f>I7+J7</f>
        <v>0</v>
      </c>
      <c r="L7" s="11"/>
      <c r="M7" s="11"/>
      <c r="N7" s="10">
        <f>L7+M7</f>
        <v>0</v>
      </c>
      <c r="O7" s="16"/>
      <c r="P7" s="16"/>
      <c r="Q7" s="10">
        <f>O7+P7</f>
        <v>0</v>
      </c>
      <c r="R7" s="11"/>
      <c r="S7" s="12"/>
      <c r="T7" s="10">
        <f>R7+S7</f>
        <v>0</v>
      </c>
      <c r="U7" s="10"/>
      <c r="V7" s="10">
        <f>(U7*100)/50</f>
        <v>0</v>
      </c>
      <c r="W7" s="13">
        <f>SUM(E7,H7,K7,N7,Q7,T7,V7)</f>
        <v>0</v>
      </c>
      <c r="X7" s="14">
        <f>W7/600*100</f>
        <v>0</v>
      </c>
      <c r="Y7" s="1">
        <f t="shared" ref="Y7:Y41" si="0">RANK(X7,X$7:X$53)</f>
        <v>1</v>
      </c>
      <c r="Z7" s="30"/>
      <c r="AA7" s="30"/>
    </row>
    <row r="8" spans="1:27" ht="15" customHeight="1">
      <c r="A8" s="61">
        <v>1202</v>
      </c>
      <c r="B8" s="53"/>
      <c r="C8" s="16"/>
      <c r="D8" s="29"/>
      <c r="E8" s="10">
        <f t="shared" ref="E8:E53" si="1">C8+D8</f>
        <v>0</v>
      </c>
      <c r="F8" s="11"/>
      <c r="G8" s="12"/>
      <c r="H8" s="10">
        <f t="shared" ref="H8:H53" si="2">F8+G8</f>
        <v>0</v>
      </c>
      <c r="I8" s="11"/>
      <c r="J8" s="11"/>
      <c r="K8" s="10">
        <f t="shared" ref="K8:K53" si="3">I8+J8</f>
        <v>0</v>
      </c>
      <c r="L8" s="11"/>
      <c r="M8" s="11"/>
      <c r="N8" s="10">
        <f t="shared" ref="N8:N53" si="4">L8+M8</f>
        <v>0</v>
      </c>
      <c r="O8" s="16"/>
      <c r="P8" s="16"/>
      <c r="Q8" s="10">
        <f t="shared" ref="Q8:Q53" si="5">O8+P8</f>
        <v>0</v>
      </c>
      <c r="R8" s="11"/>
      <c r="S8" s="12"/>
      <c r="T8" s="10">
        <f t="shared" ref="T8:T53" si="6">R8+S8</f>
        <v>0</v>
      </c>
      <c r="U8" s="10"/>
      <c r="V8" s="10">
        <f t="shared" ref="V8:V53" si="7">(U8*100)/50</f>
        <v>0</v>
      </c>
      <c r="W8" s="13">
        <f t="shared" ref="W8:W45" si="8">SUM(E8,H8,K8,N8,Q8,T8,V8)</f>
        <v>0</v>
      </c>
      <c r="X8" s="14">
        <f>W8/500*100</f>
        <v>0</v>
      </c>
      <c r="Y8" s="1">
        <f t="shared" si="0"/>
        <v>1</v>
      </c>
      <c r="Z8" s="30"/>
      <c r="AA8" s="30"/>
    </row>
    <row r="9" spans="1:27" ht="15" customHeight="1">
      <c r="A9" s="61">
        <v>1203</v>
      </c>
      <c r="B9" s="54"/>
      <c r="C9" s="16"/>
      <c r="D9" s="15"/>
      <c r="E9" s="10">
        <f t="shared" si="1"/>
        <v>0</v>
      </c>
      <c r="F9" s="11"/>
      <c r="G9" s="12"/>
      <c r="H9" s="10">
        <f t="shared" si="2"/>
        <v>0</v>
      </c>
      <c r="I9" s="11"/>
      <c r="J9" s="11"/>
      <c r="K9" s="10">
        <f t="shared" si="3"/>
        <v>0</v>
      </c>
      <c r="L9" s="11"/>
      <c r="M9" s="11"/>
      <c r="N9" s="10">
        <f t="shared" si="4"/>
        <v>0</v>
      </c>
      <c r="O9" s="16"/>
      <c r="P9" s="16"/>
      <c r="Q9" s="10">
        <f t="shared" si="5"/>
        <v>0</v>
      </c>
      <c r="R9" s="11"/>
      <c r="S9" s="12"/>
      <c r="T9" s="10">
        <f t="shared" si="6"/>
        <v>0</v>
      </c>
      <c r="U9" s="10"/>
      <c r="V9" s="10">
        <f t="shared" si="7"/>
        <v>0</v>
      </c>
      <c r="W9" s="13">
        <f t="shared" si="8"/>
        <v>0</v>
      </c>
      <c r="X9" s="14">
        <f t="shared" ref="X9:X45" si="9">W9/600*100</f>
        <v>0</v>
      </c>
      <c r="Y9" s="1">
        <f t="shared" si="0"/>
        <v>1</v>
      </c>
      <c r="Z9" s="30"/>
      <c r="AA9" s="30"/>
    </row>
    <row r="10" spans="1:27" ht="15" customHeight="1">
      <c r="A10" s="61">
        <v>1204</v>
      </c>
      <c r="B10" s="53"/>
      <c r="C10" s="16"/>
      <c r="D10" s="29"/>
      <c r="E10" s="10">
        <f t="shared" si="1"/>
        <v>0</v>
      </c>
      <c r="F10" s="11"/>
      <c r="G10" s="12"/>
      <c r="H10" s="10">
        <f t="shared" si="2"/>
        <v>0</v>
      </c>
      <c r="I10" s="11"/>
      <c r="J10" s="11"/>
      <c r="K10" s="10">
        <f t="shared" si="3"/>
        <v>0</v>
      </c>
      <c r="L10" s="11"/>
      <c r="M10" s="11"/>
      <c r="N10" s="10">
        <f t="shared" si="4"/>
        <v>0</v>
      </c>
      <c r="O10" s="16"/>
      <c r="P10" s="16"/>
      <c r="Q10" s="10">
        <f t="shared" si="5"/>
        <v>0</v>
      </c>
      <c r="R10" s="11"/>
      <c r="S10" s="12"/>
      <c r="T10" s="10">
        <f t="shared" si="6"/>
        <v>0</v>
      </c>
      <c r="U10" s="10"/>
      <c r="V10" s="10">
        <f t="shared" si="7"/>
        <v>0</v>
      </c>
      <c r="W10" s="13">
        <f t="shared" si="8"/>
        <v>0</v>
      </c>
      <c r="X10" s="14">
        <f t="shared" si="9"/>
        <v>0</v>
      </c>
      <c r="Y10" s="1">
        <f t="shared" si="0"/>
        <v>1</v>
      </c>
      <c r="Z10" s="30"/>
      <c r="AA10" s="30"/>
    </row>
    <row r="11" spans="1:27" ht="15" customHeight="1">
      <c r="A11" s="61">
        <v>1205</v>
      </c>
      <c r="B11" s="53"/>
      <c r="C11" s="16"/>
      <c r="D11" s="29"/>
      <c r="E11" s="10">
        <f t="shared" si="1"/>
        <v>0</v>
      </c>
      <c r="F11" s="11"/>
      <c r="G11" s="12"/>
      <c r="H11" s="10">
        <f t="shared" si="2"/>
        <v>0</v>
      </c>
      <c r="I11" s="11"/>
      <c r="J11" s="11"/>
      <c r="K11" s="10">
        <f t="shared" si="3"/>
        <v>0</v>
      </c>
      <c r="L11" s="11"/>
      <c r="M11" s="11"/>
      <c r="N11" s="10">
        <f t="shared" si="4"/>
        <v>0</v>
      </c>
      <c r="O11" s="16"/>
      <c r="P11" s="16"/>
      <c r="Q11" s="10">
        <f t="shared" si="5"/>
        <v>0</v>
      </c>
      <c r="R11" s="11"/>
      <c r="S11" s="12"/>
      <c r="T11" s="10">
        <f t="shared" si="6"/>
        <v>0</v>
      </c>
      <c r="U11" s="10"/>
      <c r="V11" s="10">
        <f t="shared" si="7"/>
        <v>0</v>
      </c>
      <c r="W11" s="13">
        <f t="shared" si="8"/>
        <v>0</v>
      </c>
      <c r="X11" s="14">
        <f>W11/500*100</f>
        <v>0</v>
      </c>
      <c r="Y11" s="1">
        <f t="shared" si="0"/>
        <v>1</v>
      </c>
      <c r="Z11" s="30"/>
      <c r="AA11" s="30"/>
    </row>
    <row r="12" spans="1:27" ht="15" customHeight="1">
      <c r="A12" s="61">
        <v>1206</v>
      </c>
      <c r="B12" s="55"/>
      <c r="C12" s="16"/>
      <c r="D12" s="31"/>
      <c r="E12" s="10">
        <f t="shared" si="1"/>
        <v>0</v>
      </c>
      <c r="F12" s="11"/>
      <c r="G12" s="12"/>
      <c r="H12" s="10">
        <f t="shared" si="2"/>
        <v>0</v>
      </c>
      <c r="I12" s="11"/>
      <c r="J12" s="11"/>
      <c r="K12" s="10">
        <f t="shared" si="3"/>
        <v>0</v>
      </c>
      <c r="L12" s="11"/>
      <c r="M12" s="11"/>
      <c r="N12" s="10">
        <f t="shared" si="4"/>
        <v>0</v>
      </c>
      <c r="O12" s="16"/>
      <c r="P12" s="16"/>
      <c r="Q12" s="10">
        <f t="shared" si="5"/>
        <v>0</v>
      </c>
      <c r="R12" s="11"/>
      <c r="S12" s="12"/>
      <c r="T12" s="10">
        <f t="shared" si="6"/>
        <v>0</v>
      </c>
      <c r="U12" s="10"/>
      <c r="V12" s="10">
        <f t="shared" si="7"/>
        <v>0</v>
      </c>
      <c r="W12" s="13">
        <f t="shared" si="8"/>
        <v>0</v>
      </c>
      <c r="X12" s="14">
        <f>W12/500*100</f>
        <v>0</v>
      </c>
      <c r="Y12" s="1">
        <f t="shared" si="0"/>
        <v>1</v>
      </c>
      <c r="Z12" s="30"/>
      <c r="AA12" s="30"/>
    </row>
    <row r="13" spans="1:27" ht="15" customHeight="1">
      <c r="A13" s="61">
        <v>1207</v>
      </c>
      <c r="B13" s="53"/>
      <c r="C13" s="16"/>
      <c r="D13" s="29"/>
      <c r="E13" s="10">
        <f t="shared" si="1"/>
        <v>0</v>
      </c>
      <c r="F13" s="11"/>
      <c r="G13" s="12"/>
      <c r="H13" s="10">
        <f t="shared" si="2"/>
        <v>0</v>
      </c>
      <c r="I13" s="11"/>
      <c r="J13" s="11"/>
      <c r="K13" s="10">
        <f t="shared" si="3"/>
        <v>0</v>
      </c>
      <c r="L13" s="11"/>
      <c r="M13" s="11"/>
      <c r="N13" s="10">
        <f t="shared" si="4"/>
        <v>0</v>
      </c>
      <c r="O13" s="16"/>
      <c r="P13" s="16"/>
      <c r="Q13" s="10">
        <f t="shared" si="5"/>
        <v>0</v>
      </c>
      <c r="R13" s="11"/>
      <c r="S13" s="12"/>
      <c r="T13" s="10">
        <f t="shared" si="6"/>
        <v>0</v>
      </c>
      <c r="U13" s="10"/>
      <c r="V13" s="10">
        <f t="shared" si="7"/>
        <v>0</v>
      </c>
      <c r="W13" s="13">
        <f t="shared" si="8"/>
        <v>0</v>
      </c>
      <c r="X13" s="14">
        <f t="shared" si="9"/>
        <v>0</v>
      </c>
      <c r="Y13" s="1">
        <f t="shared" si="0"/>
        <v>1</v>
      </c>
      <c r="Z13" s="30"/>
      <c r="AA13" s="30"/>
    </row>
    <row r="14" spans="1:27" ht="15" customHeight="1">
      <c r="A14" s="61">
        <v>1208</v>
      </c>
      <c r="B14" s="53"/>
      <c r="C14" s="16"/>
      <c r="D14" s="29"/>
      <c r="E14" s="10">
        <f t="shared" si="1"/>
        <v>0</v>
      </c>
      <c r="F14" s="11"/>
      <c r="G14" s="12"/>
      <c r="H14" s="10">
        <f t="shared" si="2"/>
        <v>0</v>
      </c>
      <c r="I14" s="11"/>
      <c r="J14" s="11"/>
      <c r="K14" s="10">
        <f t="shared" si="3"/>
        <v>0</v>
      </c>
      <c r="L14" s="11"/>
      <c r="M14" s="11"/>
      <c r="N14" s="10">
        <f t="shared" si="4"/>
        <v>0</v>
      </c>
      <c r="O14" s="16"/>
      <c r="P14" s="16"/>
      <c r="Q14" s="10">
        <f t="shared" si="5"/>
        <v>0</v>
      </c>
      <c r="R14" s="11"/>
      <c r="S14" s="12"/>
      <c r="T14" s="10">
        <f t="shared" si="6"/>
        <v>0</v>
      </c>
      <c r="U14" s="10"/>
      <c r="V14" s="10">
        <f t="shared" si="7"/>
        <v>0</v>
      </c>
      <c r="W14" s="13">
        <f t="shared" si="8"/>
        <v>0</v>
      </c>
      <c r="X14" s="14">
        <f t="shared" si="9"/>
        <v>0</v>
      </c>
      <c r="Y14" s="1">
        <f t="shared" si="0"/>
        <v>1</v>
      </c>
      <c r="Z14" s="30"/>
      <c r="AA14" s="30"/>
    </row>
    <row r="15" spans="1:27" ht="15" customHeight="1">
      <c r="A15" s="61">
        <v>1209</v>
      </c>
      <c r="B15" s="53"/>
      <c r="C15" s="16"/>
      <c r="D15" s="29"/>
      <c r="E15" s="10">
        <f t="shared" si="1"/>
        <v>0</v>
      </c>
      <c r="F15" s="11"/>
      <c r="G15" s="12"/>
      <c r="H15" s="10">
        <f t="shared" si="2"/>
        <v>0</v>
      </c>
      <c r="I15" s="11"/>
      <c r="J15" s="11"/>
      <c r="K15" s="10">
        <f t="shared" si="3"/>
        <v>0</v>
      </c>
      <c r="L15" s="11"/>
      <c r="M15" s="11"/>
      <c r="N15" s="10">
        <f t="shared" si="4"/>
        <v>0</v>
      </c>
      <c r="O15" s="16"/>
      <c r="P15" s="16"/>
      <c r="Q15" s="10">
        <f t="shared" si="5"/>
        <v>0</v>
      </c>
      <c r="R15" s="11"/>
      <c r="S15" s="12"/>
      <c r="T15" s="10">
        <f t="shared" si="6"/>
        <v>0</v>
      </c>
      <c r="U15" s="10"/>
      <c r="V15" s="10">
        <f t="shared" si="7"/>
        <v>0</v>
      </c>
      <c r="W15" s="13">
        <f t="shared" si="8"/>
        <v>0</v>
      </c>
      <c r="X15" s="14">
        <f>W15/500*100</f>
        <v>0</v>
      </c>
      <c r="Y15" s="1">
        <f t="shared" si="0"/>
        <v>1</v>
      </c>
      <c r="Z15" s="30"/>
      <c r="AA15" s="30"/>
    </row>
    <row r="16" spans="1:27" ht="15" customHeight="1">
      <c r="A16" s="61">
        <v>1210</v>
      </c>
      <c r="B16" s="53"/>
      <c r="C16" s="16"/>
      <c r="D16" s="29"/>
      <c r="E16" s="10">
        <f t="shared" si="1"/>
        <v>0</v>
      </c>
      <c r="F16" s="11"/>
      <c r="G16" s="12"/>
      <c r="H16" s="10">
        <f t="shared" si="2"/>
        <v>0</v>
      </c>
      <c r="I16" s="11"/>
      <c r="J16" s="11"/>
      <c r="K16" s="10">
        <f t="shared" si="3"/>
        <v>0</v>
      </c>
      <c r="L16" s="11"/>
      <c r="M16" s="11"/>
      <c r="N16" s="10">
        <f t="shared" si="4"/>
        <v>0</v>
      </c>
      <c r="O16" s="16"/>
      <c r="P16" s="16"/>
      <c r="Q16" s="10">
        <f t="shared" si="5"/>
        <v>0</v>
      </c>
      <c r="R16" s="11"/>
      <c r="S16" s="12"/>
      <c r="T16" s="10">
        <f t="shared" si="6"/>
        <v>0</v>
      </c>
      <c r="U16" s="10"/>
      <c r="V16" s="10">
        <f t="shared" si="7"/>
        <v>0</v>
      </c>
      <c r="W16" s="13">
        <f t="shared" si="8"/>
        <v>0</v>
      </c>
      <c r="X16" s="14">
        <f t="shared" si="9"/>
        <v>0</v>
      </c>
      <c r="Y16" s="1">
        <f t="shared" si="0"/>
        <v>1</v>
      </c>
      <c r="Z16" s="30"/>
      <c r="AA16" s="30"/>
    </row>
    <row r="17" spans="1:27" ht="15" customHeight="1">
      <c r="A17" s="61">
        <v>1211</v>
      </c>
      <c r="B17" s="53"/>
      <c r="C17" s="16"/>
      <c r="D17" s="29"/>
      <c r="E17" s="10">
        <f t="shared" si="1"/>
        <v>0</v>
      </c>
      <c r="F17" s="11"/>
      <c r="G17" s="12"/>
      <c r="H17" s="10">
        <f t="shared" si="2"/>
        <v>0</v>
      </c>
      <c r="I17" s="11"/>
      <c r="J17" s="11"/>
      <c r="K17" s="10">
        <f t="shared" si="3"/>
        <v>0</v>
      </c>
      <c r="L17" s="11"/>
      <c r="M17" s="11"/>
      <c r="N17" s="10">
        <f t="shared" si="4"/>
        <v>0</v>
      </c>
      <c r="O17" s="16"/>
      <c r="P17" s="16"/>
      <c r="Q17" s="10">
        <f t="shared" si="5"/>
        <v>0</v>
      </c>
      <c r="R17" s="11"/>
      <c r="S17" s="12"/>
      <c r="T17" s="10">
        <f t="shared" si="6"/>
        <v>0</v>
      </c>
      <c r="U17" s="10"/>
      <c r="V17" s="10">
        <f t="shared" si="7"/>
        <v>0</v>
      </c>
      <c r="W17" s="13">
        <f t="shared" si="8"/>
        <v>0</v>
      </c>
      <c r="X17" s="14">
        <f t="shared" si="9"/>
        <v>0</v>
      </c>
      <c r="Y17" s="1">
        <f t="shared" si="0"/>
        <v>1</v>
      </c>
      <c r="Z17" s="30"/>
      <c r="AA17" s="30"/>
    </row>
    <row r="18" spans="1:27" ht="15" customHeight="1">
      <c r="A18" s="61">
        <v>1212</v>
      </c>
      <c r="B18" s="55"/>
      <c r="C18" s="16"/>
      <c r="D18" s="31"/>
      <c r="E18" s="10">
        <f t="shared" si="1"/>
        <v>0</v>
      </c>
      <c r="F18" s="11"/>
      <c r="G18" s="12"/>
      <c r="H18" s="10">
        <f t="shared" si="2"/>
        <v>0</v>
      </c>
      <c r="I18" s="11"/>
      <c r="J18" s="11"/>
      <c r="K18" s="10">
        <f t="shared" si="3"/>
        <v>0</v>
      </c>
      <c r="L18" s="11"/>
      <c r="M18" s="11"/>
      <c r="N18" s="10">
        <f t="shared" si="4"/>
        <v>0</v>
      </c>
      <c r="O18" s="16"/>
      <c r="P18" s="16"/>
      <c r="Q18" s="10">
        <f t="shared" si="5"/>
        <v>0</v>
      </c>
      <c r="R18" s="11"/>
      <c r="S18" s="12"/>
      <c r="T18" s="10">
        <f t="shared" si="6"/>
        <v>0</v>
      </c>
      <c r="U18" s="10"/>
      <c r="V18" s="10">
        <f t="shared" si="7"/>
        <v>0</v>
      </c>
      <c r="W18" s="13">
        <f t="shared" si="8"/>
        <v>0</v>
      </c>
      <c r="X18" s="14">
        <f t="shared" si="9"/>
        <v>0</v>
      </c>
      <c r="Y18" s="1">
        <f t="shared" si="0"/>
        <v>1</v>
      </c>
      <c r="Z18" s="30"/>
      <c r="AA18" s="30"/>
    </row>
    <row r="19" spans="1:27" ht="15" customHeight="1">
      <c r="A19" s="61">
        <v>1213</v>
      </c>
      <c r="B19" s="53"/>
      <c r="C19" s="16"/>
      <c r="D19" s="29"/>
      <c r="E19" s="10">
        <f t="shared" si="1"/>
        <v>0</v>
      </c>
      <c r="F19" s="11"/>
      <c r="G19" s="12"/>
      <c r="H19" s="10">
        <f t="shared" si="2"/>
        <v>0</v>
      </c>
      <c r="I19" s="11"/>
      <c r="J19" s="11"/>
      <c r="K19" s="10">
        <f t="shared" si="3"/>
        <v>0</v>
      </c>
      <c r="L19" s="11"/>
      <c r="M19" s="11"/>
      <c r="N19" s="10">
        <f t="shared" si="4"/>
        <v>0</v>
      </c>
      <c r="O19" s="16"/>
      <c r="P19" s="16"/>
      <c r="Q19" s="10">
        <f t="shared" si="5"/>
        <v>0</v>
      </c>
      <c r="R19" s="11"/>
      <c r="S19" s="12"/>
      <c r="T19" s="10">
        <f t="shared" si="6"/>
        <v>0</v>
      </c>
      <c r="U19" s="10"/>
      <c r="V19" s="10">
        <f t="shared" si="7"/>
        <v>0</v>
      </c>
      <c r="W19" s="13">
        <f t="shared" si="8"/>
        <v>0</v>
      </c>
      <c r="X19" s="14">
        <f t="shared" si="9"/>
        <v>0</v>
      </c>
      <c r="Y19" s="1">
        <f t="shared" si="0"/>
        <v>1</v>
      </c>
      <c r="Z19" s="30"/>
      <c r="AA19" s="30"/>
    </row>
    <row r="20" spans="1:27" ht="15" customHeight="1">
      <c r="A20" s="61">
        <v>1214</v>
      </c>
      <c r="B20" s="53"/>
      <c r="C20" s="16"/>
      <c r="D20" s="29"/>
      <c r="E20" s="10">
        <f t="shared" si="1"/>
        <v>0</v>
      </c>
      <c r="F20" s="11"/>
      <c r="G20" s="12"/>
      <c r="H20" s="10">
        <f t="shared" si="2"/>
        <v>0</v>
      </c>
      <c r="I20" s="11"/>
      <c r="J20" s="11"/>
      <c r="K20" s="10">
        <f t="shared" si="3"/>
        <v>0</v>
      </c>
      <c r="L20" s="11"/>
      <c r="M20" s="11"/>
      <c r="N20" s="10">
        <f t="shared" si="4"/>
        <v>0</v>
      </c>
      <c r="O20" s="16"/>
      <c r="P20" s="16"/>
      <c r="Q20" s="10">
        <f t="shared" si="5"/>
        <v>0</v>
      </c>
      <c r="R20" s="11"/>
      <c r="S20" s="12"/>
      <c r="T20" s="10">
        <f t="shared" si="6"/>
        <v>0</v>
      </c>
      <c r="U20" s="10"/>
      <c r="V20" s="10">
        <f t="shared" si="7"/>
        <v>0</v>
      </c>
      <c r="W20" s="13">
        <f t="shared" si="8"/>
        <v>0</v>
      </c>
      <c r="X20" s="14">
        <f>W20/500*100</f>
        <v>0</v>
      </c>
      <c r="Y20" s="1">
        <f t="shared" si="0"/>
        <v>1</v>
      </c>
      <c r="Z20" s="30"/>
      <c r="AA20" s="30"/>
    </row>
    <row r="21" spans="1:27" ht="15" customHeight="1">
      <c r="A21" s="61">
        <v>1215</v>
      </c>
      <c r="B21" s="55"/>
      <c r="C21" s="16"/>
      <c r="D21" s="31"/>
      <c r="E21" s="10">
        <f t="shared" si="1"/>
        <v>0</v>
      </c>
      <c r="F21" s="11"/>
      <c r="G21" s="12"/>
      <c r="H21" s="10">
        <f t="shared" si="2"/>
        <v>0</v>
      </c>
      <c r="I21" s="11"/>
      <c r="J21" s="11"/>
      <c r="K21" s="10">
        <f t="shared" si="3"/>
        <v>0</v>
      </c>
      <c r="L21" s="11"/>
      <c r="M21" s="11"/>
      <c r="N21" s="10">
        <f t="shared" si="4"/>
        <v>0</v>
      </c>
      <c r="O21" s="16"/>
      <c r="P21" s="16"/>
      <c r="Q21" s="10">
        <f t="shared" si="5"/>
        <v>0</v>
      </c>
      <c r="R21" s="11"/>
      <c r="S21" s="12"/>
      <c r="T21" s="10">
        <f t="shared" si="6"/>
        <v>0</v>
      </c>
      <c r="U21" s="10"/>
      <c r="V21" s="10">
        <f t="shared" si="7"/>
        <v>0</v>
      </c>
      <c r="W21" s="13">
        <f t="shared" si="8"/>
        <v>0</v>
      </c>
      <c r="X21" s="14">
        <f t="shared" si="9"/>
        <v>0</v>
      </c>
      <c r="Y21" s="1">
        <f t="shared" si="0"/>
        <v>1</v>
      </c>
      <c r="Z21" s="30"/>
      <c r="AA21" s="30"/>
    </row>
    <row r="22" spans="1:27" ht="15" customHeight="1">
      <c r="A22" s="61">
        <v>1216</v>
      </c>
      <c r="B22" s="53"/>
      <c r="C22" s="16"/>
      <c r="D22" s="29"/>
      <c r="E22" s="10">
        <f t="shared" si="1"/>
        <v>0</v>
      </c>
      <c r="F22" s="11"/>
      <c r="G22" s="12"/>
      <c r="H22" s="10">
        <f t="shared" si="2"/>
        <v>0</v>
      </c>
      <c r="I22" s="11"/>
      <c r="J22" s="11"/>
      <c r="K22" s="10">
        <f t="shared" si="3"/>
        <v>0</v>
      </c>
      <c r="L22" s="11"/>
      <c r="M22" s="11"/>
      <c r="N22" s="10">
        <f t="shared" si="4"/>
        <v>0</v>
      </c>
      <c r="O22" s="16"/>
      <c r="P22" s="16"/>
      <c r="Q22" s="10">
        <f t="shared" si="5"/>
        <v>0</v>
      </c>
      <c r="R22" s="11"/>
      <c r="S22" s="12"/>
      <c r="T22" s="10">
        <f t="shared" si="6"/>
        <v>0</v>
      </c>
      <c r="U22" s="10"/>
      <c r="V22" s="10">
        <f t="shared" si="7"/>
        <v>0</v>
      </c>
      <c r="W22" s="13">
        <f t="shared" si="8"/>
        <v>0</v>
      </c>
      <c r="X22" s="14">
        <f t="shared" si="9"/>
        <v>0</v>
      </c>
      <c r="Y22" s="1">
        <f t="shared" si="0"/>
        <v>1</v>
      </c>
      <c r="Z22" s="30"/>
      <c r="AA22" s="30"/>
    </row>
    <row r="23" spans="1:27" ht="15" customHeight="1">
      <c r="A23" s="61">
        <v>1217</v>
      </c>
      <c r="B23" s="53"/>
      <c r="C23" s="16"/>
      <c r="D23" s="29"/>
      <c r="E23" s="10">
        <f t="shared" si="1"/>
        <v>0</v>
      </c>
      <c r="F23" s="11"/>
      <c r="G23" s="12"/>
      <c r="H23" s="10">
        <f t="shared" si="2"/>
        <v>0</v>
      </c>
      <c r="I23" s="11"/>
      <c r="J23" s="11"/>
      <c r="K23" s="10">
        <f t="shared" si="3"/>
        <v>0</v>
      </c>
      <c r="L23" s="11"/>
      <c r="M23" s="11"/>
      <c r="N23" s="10">
        <f t="shared" si="4"/>
        <v>0</v>
      </c>
      <c r="O23" s="16"/>
      <c r="P23" s="16"/>
      <c r="Q23" s="10">
        <f t="shared" si="5"/>
        <v>0</v>
      </c>
      <c r="R23" s="11"/>
      <c r="S23" s="12"/>
      <c r="T23" s="10">
        <f t="shared" si="6"/>
        <v>0</v>
      </c>
      <c r="U23" s="10"/>
      <c r="V23" s="10">
        <f t="shared" si="7"/>
        <v>0</v>
      </c>
      <c r="W23" s="13">
        <f t="shared" si="8"/>
        <v>0</v>
      </c>
      <c r="X23" s="14">
        <f t="shared" si="9"/>
        <v>0</v>
      </c>
      <c r="Y23" s="1">
        <f t="shared" si="0"/>
        <v>1</v>
      </c>
      <c r="Z23" s="30"/>
      <c r="AA23" s="30"/>
    </row>
    <row r="24" spans="1:27" ht="15" customHeight="1">
      <c r="A24" s="61">
        <v>1218</v>
      </c>
      <c r="B24" s="56"/>
      <c r="C24" s="16"/>
      <c r="D24" s="32"/>
      <c r="E24" s="10">
        <f t="shared" si="1"/>
        <v>0</v>
      </c>
      <c r="F24" s="11"/>
      <c r="G24" s="12"/>
      <c r="H24" s="10">
        <f t="shared" si="2"/>
        <v>0</v>
      </c>
      <c r="I24" s="11"/>
      <c r="J24" s="11"/>
      <c r="K24" s="10">
        <f t="shared" si="3"/>
        <v>0</v>
      </c>
      <c r="L24" s="11"/>
      <c r="M24" s="11"/>
      <c r="N24" s="10">
        <f t="shared" si="4"/>
        <v>0</v>
      </c>
      <c r="O24" s="16"/>
      <c r="P24" s="16"/>
      <c r="Q24" s="10">
        <f t="shared" si="5"/>
        <v>0</v>
      </c>
      <c r="R24" s="11"/>
      <c r="S24" s="12"/>
      <c r="T24" s="10">
        <f t="shared" si="6"/>
        <v>0</v>
      </c>
      <c r="U24" s="10"/>
      <c r="V24" s="10">
        <f t="shared" si="7"/>
        <v>0</v>
      </c>
      <c r="W24" s="13">
        <f t="shared" si="8"/>
        <v>0</v>
      </c>
      <c r="X24" s="14">
        <f t="shared" si="9"/>
        <v>0</v>
      </c>
      <c r="Y24" s="1">
        <f t="shared" si="0"/>
        <v>1</v>
      </c>
      <c r="Z24" s="30"/>
      <c r="AA24" s="30"/>
    </row>
    <row r="25" spans="1:27" ht="15" customHeight="1">
      <c r="A25" s="61">
        <v>1219</v>
      </c>
      <c r="B25" s="55"/>
      <c r="C25" s="16"/>
      <c r="D25" s="31"/>
      <c r="E25" s="10">
        <f t="shared" si="1"/>
        <v>0</v>
      </c>
      <c r="F25" s="11"/>
      <c r="G25" s="12"/>
      <c r="H25" s="10">
        <f t="shared" si="2"/>
        <v>0</v>
      </c>
      <c r="I25" s="11"/>
      <c r="J25" s="11"/>
      <c r="K25" s="10">
        <f t="shared" si="3"/>
        <v>0</v>
      </c>
      <c r="L25" s="11"/>
      <c r="M25" s="11"/>
      <c r="N25" s="10">
        <f t="shared" si="4"/>
        <v>0</v>
      </c>
      <c r="O25" s="16"/>
      <c r="P25" s="16"/>
      <c r="Q25" s="10">
        <f t="shared" si="5"/>
        <v>0</v>
      </c>
      <c r="R25" s="11"/>
      <c r="S25" s="12"/>
      <c r="T25" s="10">
        <f t="shared" si="6"/>
        <v>0</v>
      </c>
      <c r="U25" s="10"/>
      <c r="V25" s="10">
        <f t="shared" si="7"/>
        <v>0</v>
      </c>
      <c r="W25" s="13">
        <f t="shared" si="8"/>
        <v>0</v>
      </c>
      <c r="X25" s="14">
        <f t="shared" si="9"/>
        <v>0</v>
      </c>
      <c r="Y25" s="1">
        <f t="shared" si="0"/>
        <v>1</v>
      </c>
      <c r="Z25" s="30"/>
      <c r="AA25" s="30"/>
    </row>
    <row r="26" spans="1:27" ht="15" customHeight="1">
      <c r="A26" s="61">
        <v>1220</v>
      </c>
      <c r="B26" s="55"/>
      <c r="C26" s="16"/>
      <c r="D26" s="31"/>
      <c r="E26" s="10">
        <f t="shared" si="1"/>
        <v>0</v>
      </c>
      <c r="F26" s="11"/>
      <c r="G26" s="12"/>
      <c r="H26" s="10">
        <f t="shared" si="2"/>
        <v>0</v>
      </c>
      <c r="I26" s="11"/>
      <c r="J26" s="11"/>
      <c r="K26" s="10">
        <f t="shared" si="3"/>
        <v>0</v>
      </c>
      <c r="L26" s="11"/>
      <c r="M26" s="11"/>
      <c r="N26" s="10">
        <f t="shared" si="4"/>
        <v>0</v>
      </c>
      <c r="O26" s="16"/>
      <c r="P26" s="16"/>
      <c r="Q26" s="10">
        <f t="shared" si="5"/>
        <v>0</v>
      </c>
      <c r="R26" s="11"/>
      <c r="S26" s="12"/>
      <c r="T26" s="10">
        <f t="shared" si="6"/>
        <v>0</v>
      </c>
      <c r="U26" s="10"/>
      <c r="V26" s="10">
        <f t="shared" si="7"/>
        <v>0</v>
      </c>
      <c r="W26" s="13">
        <f t="shared" si="8"/>
        <v>0</v>
      </c>
      <c r="X26" s="14">
        <f>W26/500*100</f>
        <v>0</v>
      </c>
      <c r="Y26" s="1">
        <f t="shared" si="0"/>
        <v>1</v>
      </c>
      <c r="Z26" s="30"/>
      <c r="AA26" s="30"/>
    </row>
    <row r="27" spans="1:27" ht="15" customHeight="1">
      <c r="A27" s="61">
        <v>1221</v>
      </c>
      <c r="B27" s="53"/>
      <c r="C27" s="16"/>
      <c r="D27" s="29"/>
      <c r="E27" s="10">
        <f t="shared" si="1"/>
        <v>0</v>
      </c>
      <c r="F27" s="11"/>
      <c r="G27" s="12"/>
      <c r="H27" s="10">
        <f t="shared" si="2"/>
        <v>0</v>
      </c>
      <c r="I27" s="11"/>
      <c r="J27" s="11"/>
      <c r="K27" s="10">
        <f t="shared" si="3"/>
        <v>0</v>
      </c>
      <c r="L27" s="11"/>
      <c r="M27" s="11"/>
      <c r="N27" s="10">
        <f t="shared" si="4"/>
        <v>0</v>
      </c>
      <c r="O27" s="16"/>
      <c r="P27" s="16"/>
      <c r="Q27" s="10">
        <f t="shared" si="5"/>
        <v>0</v>
      </c>
      <c r="R27" s="11"/>
      <c r="S27" s="12"/>
      <c r="T27" s="10">
        <f t="shared" si="6"/>
        <v>0</v>
      </c>
      <c r="U27" s="10"/>
      <c r="V27" s="10">
        <f t="shared" si="7"/>
        <v>0</v>
      </c>
      <c r="W27" s="13">
        <f t="shared" si="8"/>
        <v>0</v>
      </c>
      <c r="X27" s="14">
        <f t="shared" si="9"/>
        <v>0</v>
      </c>
      <c r="Y27" s="1">
        <f t="shared" si="0"/>
        <v>1</v>
      </c>
      <c r="Z27" s="30"/>
      <c r="AA27" s="30"/>
    </row>
    <row r="28" spans="1:27" ht="15" customHeight="1">
      <c r="A28" s="61">
        <v>1222</v>
      </c>
      <c r="B28" s="56"/>
      <c r="C28" s="16"/>
      <c r="D28" s="32"/>
      <c r="E28" s="10">
        <f t="shared" si="1"/>
        <v>0</v>
      </c>
      <c r="F28" s="11"/>
      <c r="G28" s="12"/>
      <c r="H28" s="10">
        <f t="shared" si="2"/>
        <v>0</v>
      </c>
      <c r="I28" s="11"/>
      <c r="J28" s="11"/>
      <c r="K28" s="10">
        <f t="shared" si="3"/>
        <v>0</v>
      </c>
      <c r="L28" s="11"/>
      <c r="M28" s="11"/>
      <c r="N28" s="10">
        <f t="shared" si="4"/>
        <v>0</v>
      </c>
      <c r="O28" s="16"/>
      <c r="P28" s="16"/>
      <c r="Q28" s="10">
        <f t="shared" si="5"/>
        <v>0</v>
      </c>
      <c r="R28" s="11"/>
      <c r="S28" s="12"/>
      <c r="T28" s="10">
        <f t="shared" si="6"/>
        <v>0</v>
      </c>
      <c r="U28" s="10"/>
      <c r="V28" s="10">
        <f t="shared" si="7"/>
        <v>0</v>
      </c>
      <c r="W28" s="13">
        <f t="shared" si="8"/>
        <v>0</v>
      </c>
      <c r="X28" s="14">
        <f t="shared" si="9"/>
        <v>0</v>
      </c>
      <c r="Y28" s="1">
        <f t="shared" si="0"/>
        <v>1</v>
      </c>
      <c r="Z28" s="30"/>
      <c r="AA28" s="30"/>
    </row>
    <row r="29" spans="1:27" ht="15" customHeight="1">
      <c r="A29" s="61">
        <v>1223</v>
      </c>
      <c r="B29" s="53"/>
      <c r="C29" s="16"/>
      <c r="D29" s="29"/>
      <c r="E29" s="10">
        <f t="shared" si="1"/>
        <v>0</v>
      </c>
      <c r="F29" s="11"/>
      <c r="G29" s="12"/>
      <c r="H29" s="10">
        <f t="shared" si="2"/>
        <v>0</v>
      </c>
      <c r="I29" s="11"/>
      <c r="J29" s="11"/>
      <c r="K29" s="10">
        <f t="shared" si="3"/>
        <v>0</v>
      </c>
      <c r="L29" s="11"/>
      <c r="M29" s="11"/>
      <c r="N29" s="10">
        <f t="shared" si="4"/>
        <v>0</v>
      </c>
      <c r="O29" s="16"/>
      <c r="P29" s="16"/>
      <c r="Q29" s="10">
        <f t="shared" si="5"/>
        <v>0</v>
      </c>
      <c r="R29" s="11"/>
      <c r="S29" s="12"/>
      <c r="T29" s="10">
        <f t="shared" si="6"/>
        <v>0</v>
      </c>
      <c r="U29" s="10"/>
      <c r="V29" s="10">
        <f t="shared" si="7"/>
        <v>0</v>
      </c>
      <c r="W29" s="13">
        <f t="shared" si="8"/>
        <v>0</v>
      </c>
      <c r="X29" s="14">
        <f t="shared" si="9"/>
        <v>0</v>
      </c>
      <c r="Y29" s="1">
        <f t="shared" si="0"/>
        <v>1</v>
      </c>
      <c r="Z29" s="30"/>
      <c r="AA29" s="30"/>
    </row>
    <row r="30" spans="1:27" ht="15" customHeight="1">
      <c r="A30" s="61">
        <v>1224</v>
      </c>
      <c r="B30" s="53"/>
      <c r="C30" s="16"/>
      <c r="D30" s="29"/>
      <c r="E30" s="10">
        <f t="shared" si="1"/>
        <v>0</v>
      </c>
      <c r="F30" s="11"/>
      <c r="G30" s="12"/>
      <c r="H30" s="10">
        <f t="shared" si="2"/>
        <v>0</v>
      </c>
      <c r="I30" s="11"/>
      <c r="J30" s="11"/>
      <c r="K30" s="10">
        <f t="shared" si="3"/>
        <v>0</v>
      </c>
      <c r="L30" s="11"/>
      <c r="M30" s="11"/>
      <c r="N30" s="10">
        <f t="shared" si="4"/>
        <v>0</v>
      </c>
      <c r="O30" s="16"/>
      <c r="P30" s="16"/>
      <c r="Q30" s="10">
        <f t="shared" si="5"/>
        <v>0</v>
      </c>
      <c r="R30" s="11"/>
      <c r="S30" s="12"/>
      <c r="T30" s="10">
        <f t="shared" si="6"/>
        <v>0</v>
      </c>
      <c r="U30" s="10"/>
      <c r="V30" s="10">
        <f t="shared" si="7"/>
        <v>0</v>
      </c>
      <c r="W30" s="13">
        <f t="shared" si="8"/>
        <v>0</v>
      </c>
      <c r="X30" s="14">
        <f t="shared" si="9"/>
        <v>0</v>
      </c>
      <c r="Y30" s="1">
        <f t="shared" si="0"/>
        <v>1</v>
      </c>
      <c r="Z30" s="30"/>
      <c r="AA30" s="30"/>
    </row>
    <row r="31" spans="1:27" ht="15" customHeight="1">
      <c r="A31" s="61">
        <v>1225</v>
      </c>
      <c r="B31" s="53"/>
      <c r="C31" s="16"/>
      <c r="D31" s="29"/>
      <c r="E31" s="10">
        <f t="shared" si="1"/>
        <v>0</v>
      </c>
      <c r="F31" s="11"/>
      <c r="G31" s="12"/>
      <c r="H31" s="10">
        <f t="shared" si="2"/>
        <v>0</v>
      </c>
      <c r="I31" s="11"/>
      <c r="J31" s="11"/>
      <c r="K31" s="10">
        <f t="shared" si="3"/>
        <v>0</v>
      </c>
      <c r="L31" s="11"/>
      <c r="M31" s="11"/>
      <c r="N31" s="10">
        <f t="shared" si="4"/>
        <v>0</v>
      </c>
      <c r="O31" s="16"/>
      <c r="P31" s="16"/>
      <c r="Q31" s="10">
        <f t="shared" si="5"/>
        <v>0</v>
      </c>
      <c r="R31" s="11"/>
      <c r="S31" s="12"/>
      <c r="T31" s="10">
        <f t="shared" si="6"/>
        <v>0</v>
      </c>
      <c r="U31" s="10"/>
      <c r="V31" s="10">
        <f t="shared" si="7"/>
        <v>0</v>
      </c>
      <c r="W31" s="13">
        <f t="shared" si="8"/>
        <v>0</v>
      </c>
      <c r="X31" s="14">
        <f t="shared" si="9"/>
        <v>0</v>
      </c>
      <c r="Y31" s="1">
        <f t="shared" si="0"/>
        <v>1</v>
      </c>
      <c r="Z31" s="30"/>
      <c r="AA31" s="30"/>
    </row>
    <row r="32" spans="1:27" ht="15" customHeight="1">
      <c r="A32" s="61">
        <v>1226</v>
      </c>
      <c r="B32" s="53"/>
      <c r="C32" s="16"/>
      <c r="D32" s="29"/>
      <c r="E32" s="10">
        <f t="shared" si="1"/>
        <v>0</v>
      </c>
      <c r="F32" s="11"/>
      <c r="G32" s="12"/>
      <c r="H32" s="10">
        <f t="shared" si="2"/>
        <v>0</v>
      </c>
      <c r="I32" s="11"/>
      <c r="J32" s="11"/>
      <c r="K32" s="10">
        <f t="shared" si="3"/>
        <v>0</v>
      </c>
      <c r="L32" s="11"/>
      <c r="M32" s="11"/>
      <c r="N32" s="10">
        <f t="shared" si="4"/>
        <v>0</v>
      </c>
      <c r="O32" s="16"/>
      <c r="P32" s="16"/>
      <c r="Q32" s="10">
        <f t="shared" si="5"/>
        <v>0</v>
      </c>
      <c r="R32" s="11"/>
      <c r="S32" s="12"/>
      <c r="T32" s="10">
        <f t="shared" si="6"/>
        <v>0</v>
      </c>
      <c r="U32" s="10"/>
      <c r="V32" s="10">
        <f t="shared" si="7"/>
        <v>0</v>
      </c>
      <c r="W32" s="13">
        <f t="shared" si="8"/>
        <v>0</v>
      </c>
      <c r="X32" s="14">
        <f>W32/500*100</f>
        <v>0</v>
      </c>
      <c r="Y32" s="1">
        <f t="shared" si="0"/>
        <v>1</v>
      </c>
    </row>
    <row r="33" spans="1:25" ht="15" customHeight="1">
      <c r="A33" s="61">
        <v>1227</v>
      </c>
      <c r="B33" s="53"/>
      <c r="C33" s="16"/>
      <c r="D33" s="29"/>
      <c r="E33" s="10">
        <f t="shared" si="1"/>
        <v>0</v>
      </c>
      <c r="F33" s="11"/>
      <c r="G33" s="12"/>
      <c r="H33" s="10">
        <f t="shared" si="2"/>
        <v>0</v>
      </c>
      <c r="I33" s="11"/>
      <c r="J33" s="11"/>
      <c r="K33" s="10">
        <f t="shared" si="3"/>
        <v>0</v>
      </c>
      <c r="L33" s="11"/>
      <c r="M33" s="11"/>
      <c r="N33" s="10">
        <f t="shared" si="4"/>
        <v>0</v>
      </c>
      <c r="O33" s="16"/>
      <c r="P33" s="16"/>
      <c r="Q33" s="10">
        <f t="shared" si="5"/>
        <v>0</v>
      </c>
      <c r="R33" s="11"/>
      <c r="S33" s="12"/>
      <c r="T33" s="10">
        <f t="shared" si="6"/>
        <v>0</v>
      </c>
      <c r="U33" s="10"/>
      <c r="V33" s="10">
        <f t="shared" si="7"/>
        <v>0</v>
      </c>
      <c r="W33" s="13">
        <f t="shared" si="8"/>
        <v>0</v>
      </c>
      <c r="X33" s="14">
        <f t="shared" si="9"/>
        <v>0</v>
      </c>
      <c r="Y33" s="1">
        <f t="shared" si="0"/>
        <v>1</v>
      </c>
    </row>
    <row r="34" spans="1:25" ht="15" customHeight="1">
      <c r="A34" s="61">
        <v>1228</v>
      </c>
      <c r="B34" s="53"/>
      <c r="C34" s="16"/>
      <c r="D34" s="29"/>
      <c r="E34" s="10">
        <f t="shared" si="1"/>
        <v>0</v>
      </c>
      <c r="F34" s="11"/>
      <c r="G34" s="12"/>
      <c r="H34" s="10">
        <f t="shared" si="2"/>
        <v>0</v>
      </c>
      <c r="I34" s="11"/>
      <c r="J34" s="11"/>
      <c r="K34" s="10">
        <f t="shared" si="3"/>
        <v>0</v>
      </c>
      <c r="L34" s="11"/>
      <c r="M34" s="11"/>
      <c r="N34" s="10">
        <f t="shared" si="4"/>
        <v>0</v>
      </c>
      <c r="O34" s="16"/>
      <c r="P34" s="16"/>
      <c r="Q34" s="10">
        <f t="shared" si="5"/>
        <v>0</v>
      </c>
      <c r="R34" s="11"/>
      <c r="S34" s="12"/>
      <c r="T34" s="10">
        <f t="shared" si="6"/>
        <v>0</v>
      </c>
      <c r="U34" s="10"/>
      <c r="V34" s="10">
        <f t="shared" si="7"/>
        <v>0</v>
      </c>
      <c r="W34" s="13">
        <f t="shared" si="8"/>
        <v>0</v>
      </c>
      <c r="X34" s="14">
        <f t="shared" si="9"/>
        <v>0</v>
      </c>
      <c r="Y34" s="1">
        <f t="shared" si="0"/>
        <v>1</v>
      </c>
    </row>
    <row r="35" spans="1:25" ht="15" customHeight="1">
      <c r="A35" s="61">
        <v>1229</v>
      </c>
      <c r="B35" s="57"/>
      <c r="C35" s="16"/>
      <c r="D35" s="29"/>
      <c r="E35" s="10">
        <f t="shared" si="1"/>
        <v>0</v>
      </c>
      <c r="F35" s="11"/>
      <c r="G35" s="12"/>
      <c r="H35" s="10">
        <f t="shared" si="2"/>
        <v>0</v>
      </c>
      <c r="I35" s="11"/>
      <c r="J35" s="11"/>
      <c r="K35" s="10">
        <f t="shared" si="3"/>
        <v>0</v>
      </c>
      <c r="L35" s="11"/>
      <c r="M35" s="11"/>
      <c r="N35" s="10">
        <f t="shared" si="4"/>
        <v>0</v>
      </c>
      <c r="O35" s="16"/>
      <c r="P35" s="16"/>
      <c r="Q35" s="10">
        <f t="shared" si="5"/>
        <v>0</v>
      </c>
      <c r="R35" s="11"/>
      <c r="S35" s="12"/>
      <c r="T35" s="10">
        <f t="shared" si="6"/>
        <v>0</v>
      </c>
      <c r="U35" s="10"/>
      <c r="V35" s="10">
        <f t="shared" si="7"/>
        <v>0</v>
      </c>
      <c r="W35" s="13">
        <f t="shared" si="8"/>
        <v>0</v>
      </c>
      <c r="X35" s="14">
        <f t="shared" si="9"/>
        <v>0</v>
      </c>
      <c r="Y35" s="1">
        <f t="shared" si="0"/>
        <v>1</v>
      </c>
    </row>
    <row r="36" spans="1:25" ht="15" customHeight="1">
      <c r="A36" s="61">
        <v>1230</v>
      </c>
      <c r="B36" s="53"/>
      <c r="C36" s="16"/>
      <c r="D36" s="29"/>
      <c r="E36" s="10">
        <f t="shared" si="1"/>
        <v>0</v>
      </c>
      <c r="F36" s="11"/>
      <c r="G36" s="12"/>
      <c r="H36" s="10">
        <f t="shared" si="2"/>
        <v>0</v>
      </c>
      <c r="I36" s="11"/>
      <c r="J36" s="11"/>
      <c r="K36" s="10">
        <f t="shared" si="3"/>
        <v>0</v>
      </c>
      <c r="L36" s="11"/>
      <c r="M36" s="11"/>
      <c r="N36" s="10">
        <f t="shared" si="4"/>
        <v>0</v>
      </c>
      <c r="O36" s="16"/>
      <c r="P36" s="16"/>
      <c r="Q36" s="10">
        <f t="shared" si="5"/>
        <v>0</v>
      </c>
      <c r="R36" s="11"/>
      <c r="S36" s="12"/>
      <c r="T36" s="10">
        <f t="shared" si="6"/>
        <v>0</v>
      </c>
      <c r="U36" s="10"/>
      <c r="V36" s="10">
        <f t="shared" si="7"/>
        <v>0</v>
      </c>
      <c r="W36" s="13">
        <f t="shared" si="8"/>
        <v>0</v>
      </c>
      <c r="X36" s="14">
        <f t="shared" si="9"/>
        <v>0</v>
      </c>
      <c r="Y36" s="1">
        <f t="shared" si="0"/>
        <v>1</v>
      </c>
    </row>
    <row r="37" spans="1:25" ht="15" customHeight="1">
      <c r="A37" s="61">
        <v>1231</v>
      </c>
      <c r="B37" s="53"/>
      <c r="C37" s="16"/>
      <c r="D37" s="29"/>
      <c r="E37" s="10">
        <f t="shared" si="1"/>
        <v>0</v>
      </c>
      <c r="F37" s="11"/>
      <c r="G37" s="12"/>
      <c r="H37" s="10">
        <f t="shared" si="2"/>
        <v>0</v>
      </c>
      <c r="I37" s="11"/>
      <c r="J37" s="11"/>
      <c r="K37" s="10">
        <f t="shared" si="3"/>
        <v>0</v>
      </c>
      <c r="L37" s="11"/>
      <c r="M37" s="11"/>
      <c r="N37" s="10">
        <f t="shared" si="4"/>
        <v>0</v>
      </c>
      <c r="O37" s="16"/>
      <c r="P37" s="16"/>
      <c r="Q37" s="10">
        <f t="shared" si="5"/>
        <v>0</v>
      </c>
      <c r="R37" s="11"/>
      <c r="S37" s="12"/>
      <c r="T37" s="10">
        <f t="shared" si="6"/>
        <v>0</v>
      </c>
      <c r="U37" s="10"/>
      <c r="V37" s="10">
        <f t="shared" si="7"/>
        <v>0</v>
      </c>
      <c r="W37" s="13">
        <f t="shared" si="8"/>
        <v>0</v>
      </c>
      <c r="X37" s="14">
        <f t="shared" si="9"/>
        <v>0</v>
      </c>
      <c r="Y37" s="1">
        <f t="shared" si="0"/>
        <v>1</v>
      </c>
    </row>
    <row r="38" spans="1:25" ht="15" customHeight="1">
      <c r="A38" s="61">
        <v>1232</v>
      </c>
      <c r="B38" s="53"/>
      <c r="C38" s="16"/>
      <c r="D38" s="29"/>
      <c r="E38" s="10">
        <f t="shared" si="1"/>
        <v>0</v>
      </c>
      <c r="F38" s="11"/>
      <c r="G38" s="12"/>
      <c r="H38" s="10">
        <f t="shared" si="2"/>
        <v>0</v>
      </c>
      <c r="I38" s="11"/>
      <c r="J38" s="11"/>
      <c r="K38" s="10">
        <f t="shared" si="3"/>
        <v>0</v>
      </c>
      <c r="L38" s="11"/>
      <c r="M38" s="11"/>
      <c r="N38" s="10">
        <f t="shared" si="4"/>
        <v>0</v>
      </c>
      <c r="O38" s="16"/>
      <c r="P38" s="16"/>
      <c r="Q38" s="10">
        <f t="shared" si="5"/>
        <v>0</v>
      </c>
      <c r="R38" s="11"/>
      <c r="S38" s="12"/>
      <c r="T38" s="10">
        <f t="shared" si="6"/>
        <v>0</v>
      </c>
      <c r="U38" s="10"/>
      <c r="V38" s="10">
        <f t="shared" si="7"/>
        <v>0</v>
      </c>
      <c r="W38" s="13">
        <f t="shared" si="8"/>
        <v>0</v>
      </c>
      <c r="X38" s="14">
        <f t="shared" si="9"/>
        <v>0</v>
      </c>
      <c r="Y38" s="1">
        <f t="shared" si="0"/>
        <v>1</v>
      </c>
    </row>
    <row r="39" spans="1:25" ht="15" customHeight="1">
      <c r="A39" s="61">
        <v>1233</v>
      </c>
      <c r="B39" s="53"/>
      <c r="C39" s="16"/>
      <c r="D39" s="29"/>
      <c r="E39" s="10">
        <f t="shared" si="1"/>
        <v>0</v>
      </c>
      <c r="F39" s="11"/>
      <c r="G39" s="12"/>
      <c r="H39" s="10">
        <f t="shared" si="2"/>
        <v>0</v>
      </c>
      <c r="I39" s="11"/>
      <c r="J39" s="11"/>
      <c r="K39" s="10">
        <f t="shared" si="3"/>
        <v>0</v>
      </c>
      <c r="L39" s="11"/>
      <c r="M39" s="11"/>
      <c r="N39" s="10">
        <f t="shared" si="4"/>
        <v>0</v>
      </c>
      <c r="O39" s="16"/>
      <c r="P39" s="16"/>
      <c r="Q39" s="10">
        <f t="shared" si="5"/>
        <v>0</v>
      </c>
      <c r="R39" s="11"/>
      <c r="S39" s="12"/>
      <c r="T39" s="10">
        <f t="shared" si="6"/>
        <v>0</v>
      </c>
      <c r="U39" s="10"/>
      <c r="V39" s="10">
        <f t="shared" si="7"/>
        <v>0</v>
      </c>
      <c r="W39" s="13">
        <f t="shared" si="8"/>
        <v>0</v>
      </c>
      <c r="X39" s="14">
        <f t="shared" si="9"/>
        <v>0</v>
      </c>
      <c r="Y39" s="1">
        <f t="shared" si="0"/>
        <v>1</v>
      </c>
    </row>
    <row r="40" spans="1:25" ht="15" customHeight="1">
      <c r="A40" s="61">
        <v>1234</v>
      </c>
      <c r="B40" s="53"/>
      <c r="C40" s="16"/>
      <c r="D40" s="29"/>
      <c r="E40" s="10">
        <f t="shared" si="1"/>
        <v>0</v>
      </c>
      <c r="F40" s="11"/>
      <c r="G40" s="12"/>
      <c r="H40" s="10">
        <f t="shared" si="2"/>
        <v>0</v>
      </c>
      <c r="I40" s="11"/>
      <c r="J40" s="11"/>
      <c r="K40" s="10">
        <f t="shared" si="3"/>
        <v>0</v>
      </c>
      <c r="L40" s="11"/>
      <c r="M40" s="11"/>
      <c r="N40" s="10">
        <f t="shared" si="4"/>
        <v>0</v>
      </c>
      <c r="O40" s="16"/>
      <c r="P40" s="16"/>
      <c r="Q40" s="10">
        <f t="shared" si="5"/>
        <v>0</v>
      </c>
      <c r="R40" s="11"/>
      <c r="S40" s="12"/>
      <c r="T40" s="10">
        <f t="shared" si="6"/>
        <v>0</v>
      </c>
      <c r="U40" s="10"/>
      <c r="V40" s="10">
        <f t="shared" si="7"/>
        <v>0</v>
      </c>
      <c r="W40" s="13">
        <f t="shared" si="8"/>
        <v>0</v>
      </c>
      <c r="X40" s="14">
        <f t="shared" si="9"/>
        <v>0</v>
      </c>
      <c r="Y40" s="1">
        <f t="shared" si="0"/>
        <v>1</v>
      </c>
    </row>
    <row r="41" spans="1:25" ht="15" customHeight="1">
      <c r="A41" s="61">
        <v>1235</v>
      </c>
      <c r="B41" s="53"/>
      <c r="C41" s="34"/>
      <c r="D41" s="33"/>
      <c r="E41" s="10">
        <f t="shared" si="1"/>
        <v>0</v>
      </c>
      <c r="F41" s="17"/>
      <c r="G41" s="12"/>
      <c r="H41" s="10">
        <f t="shared" si="2"/>
        <v>0</v>
      </c>
      <c r="I41" s="17"/>
      <c r="J41" s="11"/>
      <c r="K41" s="10">
        <f t="shared" si="3"/>
        <v>0</v>
      </c>
      <c r="L41" s="17"/>
      <c r="M41" s="17"/>
      <c r="N41" s="10">
        <f t="shared" si="4"/>
        <v>0</v>
      </c>
      <c r="O41" s="34"/>
      <c r="P41" s="34"/>
      <c r="Q41" s="10">
        <f t="shared" si="5"/>
        <v>0</v>
      </c>
      <c r="R41" s="17"/>
      <c r="S41" s="12"/>
      <c r="T41" s="10">
        <f t="shared" si="6"/>
        <v>0</v>
      </c>
      <c r="U41" s="68"/>
      <c r="V41" s="10">
        <f t="shared" si="7"/>
        <v>0</v>
      </c>
      <c r="W41" s="13">
        <f t="shared" si="8"/>
        <v>0</v>
      </c>
      <c r="X41" s="14">
        <f t="shared" si="9"/>
        <v>0</v>
      </c>
      <c r="Y41" s="6">
        <f t="shared" si="0"/>
        <v>1</v>
      </c>
    </row>
    <row r="42" spans="1:25" ht="15" customHeight="1">
      <c r="A42" s="61">
        <v>1236</v>
      </c>
      <c r="B42" s="53"/>
      <c r="C42" s="34"/>
      <c r="D42" s="33"/>
      <c r="E42" s="10">
        <f t="shared" si="1"/>
        <v>0</v>
      </c>
      <c r="F42" s="17"/>
      <c r="G42" s="12"/>
      <c r="H42" s="10">
        <f t="shared" si="2"/>
        <v>0</v>
      </c>
      <c r="I42" s="17"/>
      <c r="J42" s="11"/>
      <c r="K42" s="10">
        <f t="shared" si="3"/>
        <v>0</v>
      </c>
      <c r="L42" s="17"/>
      <c r="M42" s="17"/>
      <c r="N42" s="10">
        <f t="shared" si="4"/>
        <v>0</v>
      </c>
      <c r="O42" s="34"/>
      <c r="P42" s="34"/>
      <c r="Q42" s="10">
        <f t="shared" si="5"/>
        <v>0</v>
      </c>
      <c r="R42" s="17"/>
      <c r="S42" s="12"/>
      <c r="T42" s="10">
        <f t="shared" si="6"/>
        <v>0</v>
      </c>
      <c r="U42" s="68"/>
      <c r="V42" s="10">
        <f t="shared" si="7"/>
        <v>0</v>
      </c>
      <c r="W42" s="13">
        <f t="shared" si="8"/>
        <v>0</v>
      </c>
      <c r="X42" s="14">
        <f t="shared" si="9"/>
        <v>0</v>
      </c>
      <c r="Y42" s="6">
        <f t="shared" ref="Y42:Y45" si="10">RANK(X42,X$7:X$53)</f>
        <v>1</v>
      </c>
    </row>
    <row r="43" spans="1:25" ht="15" customHeight="1">
      <c r="A43" s="61">
        <v>1237</v>
      </c>
      <c r="B43" s="53"/>
      <c r="C43" s="34"/>
      <c r="D43" s="33"/>
      <c r="E43" s="10">
        <f t="shared" si="1"/>
        <v>0</v>
      </c>
      <c r="F43" s="17"/>
      <c r="G43" s="12"/>
      <c r="H43" s="10">
        <f t="shared" si="2"/>
        <v>0</v>
      </c>
      <c r="I43" s="17"/>
      <c r="J43" s="11"/>
      <c r="K43" s="10">
        <f t="shared" si="3"/>
        <v>0</v>
      </c>
      <c r="L43" s="17"/>
      <c r="M43" s="17"/>
      <c r="N43" s="10">
        <f t="shared" si="4"/>
        <v>0</v>
      </c>
      <c r="O43" s="34"/>
      <c r="P43" s="34"/>
      <c r="Q43" s="10">
        <f t="shared" si="5"/>
        <v>0</v>
      </c>
      <c r="R43" s="17"/>
      <c r="S43" s="12"/>
      <c r="T43" s="10">
        <f t="shared" si="6"/>
        <v>0</v>
      </c>
      <c r="U43" s="68"/>
      <c r="V43" s="10">
        <f t="shared" si="7"/>
        <v>0</v>
      </c>
      <c r="W43" s="13">
        <f t="shared" si="8"/>
        <v>0</v>
      </c>
      <c r="X43" s="14">
        <f t="shared" si="9"/>
        <v>0</v>
      </c>
      <c r="Y43" s="6">
        <f t="shared" si="10"/>
        <v>1</v>
      </c>
    </row>
    <row r="44" spans="1:25" ht="15" customHeight="1">
      <c r="A44" s="61">
        <v>1238</v>
      </c>
      <c r="B44" s="55"/>
      <c r="C44" s="34"/>
      <c r="D44" s="33"/>
      <c r="E44" s="10">
        <f t="shared" si="1"/>
        <v>0</v>
      </c>
      <c r="F44" s="17"/>
      <c r="G44" s="12"/>
      <c r="H44" s="10">
        <f t="shared" si="2"/>
        <v>0</v>
      </c>
      <c r="I44" s="17"/>
      <c r="J44" s="11"/>
      <c r="K44" s="10">
        <f t="shared" si="3"/>
        <v>0</v>
      </c>
      <c r="L44" s="17"/>
      <c r="M44" s="17"/>
      <c r="N44" s="10">
        <f t="shared" si="4"/>
        <v>0</v>
      </c>
      <c r="O44" s="34"/>
      <c r="P44" s="34"/>
      <c r="Q44" s="10">
        <f t="shared" si="5"/>
        <v>0</v>
      </c>
      <c r="R44" s="17"/>
      <c r="S44" s="12"/>
      <c r="T44" s="10">
        <f t="shared" si="6"/>
        <v>0</v>
      </c>
      <c r="U44" s="68"/>
      <c r="V44" s="10">
        <f t="shared" si="7"/>
        <v>0</v>
      </c>
      <c r="W44" s="13">
        <f t="shared" si="8"/>
        <v>0</v>
      </c>
      <c r="X44" s="14">
        <f t="shared" si="9"/>
        <v>0</v>
      </c>
      <c r="Y44" s="6">
        <f t="shared" si="10"/>
        <v>1</v>
      </c>
    </row>
    <row r="45" spans="1:25" ht="15" customHeight="1">
      <c r="A45" s="61">
        <v>1239</v>
      </c>
      <c r="B45" s="53"/>
      <c r="C45" s="34"/>
      <c r="D45" s="33"/>
      <c r="E45" s="10">
        <f t="shared" si="1"/>
        <v>0</v>
      </c>
      <c r="F45" s="17"/>
      <c r="G45" s="12"/>
      <c r="H45" s="10">
        <f t="shared" si="2"/>
        <v>0</v>
      </c>
      <c r="I45" s="17"/>
      <c r="J45" s="11"/>
      <c r="K45" s="10">
        <f t="shared" si="3"/>
        <v>0</v>
      </c>
      <c r="L45" s="17"/>
      <c r="M45" s="17"/>
      <c r="N45" s="10">
        <f t="shared" si="4"/>
        <v>0</v>
      </c>
      <c r="O45" s="34"/>
      <c r="P45" s="34"/>
      <c r="Q45" s="10">
        <f t="shared" si="5"/>
        <v>0</v>
      </c>
      <c r="R45" s="17"/>
      <c r="S45" s="12"/>
      <c r="T45" s="10">
        <f t="shared" si="6"/>
        <v>0</v>
      </c>
      <c r="U45" s="68"/>
      <c r="V45" s="10">
        <f t="shared" si="7"/>
        <v>0</v>
      </c>
      <c r="W45" s="13">
        <f t="shared" si="8"/>
        <v>0</v>
      </c>
      <c r="X45" s="14">
        <f t="shared" si="9"/>
        <v>0</v>
      </c>
      <c r="Y45" s="6">
        <f t="shared" si="10"/>
        <v>1</v>
      </c>
    </row>
    <row r="46" spans="1:25" s="93" customFormat="1" ht="15" customHeight="1">
      <c r="A46" s="89">
        <v>1240</v>
      </c>
      <c r="B46" s="90"/>
      <c r="C46" s="91"/>
      <c r="D46" s="92"/>
      <c r="E46" s="10">
        <f t="shared" ref="E46:E53" si="11">C46+D46</f>
        <v>0</v>
      </c>
      <c r="F46" s="17"/>
      <c r="G46" s="12"/>
      <c r="H46" s="10">
        <f t="shared" ref="H46:H53" si="12">F46+G46</f>
        <v>0</v>
      </c>
      <c r="I46" s="17"/>
      <c r="J46" s="11"/>
      <c r="K46" s="10">
        <f t="shared" ref="K46:K53" si="13">I46+J46</f>
        <v>0</v>
      </c>
      <c r="L46" s="17"/>
      <c r="M46" s="17"/>
      <c r="N46" s="10">
        <f t="shared" ref="N46:N53" si="14">L46+M46</f>
        <v>0</v>
      </c>
      <c r="O46" s="34"/>
      <c r="P46" s="34"/>
      <c r="Q46" s="10">
        <f t="shared" ref="Q46:Q53" si="15">O46+P46</f>
        <v>0</v>
      </c>
      <c r="R46" s="17"/>
      <c r="S46" s="12"/>
      <c r="T46" s="10">
        <f t="shared" ref="T46:T53" si="16">R46+S46</f>
        <v>0</v>
      </c>
      <c r="U46" s="68"/>
      <c r="V46" s="10">
        <f t="shared" si="7"/>
        <v>0</v>
      </c>
      <c r="W46" s="13">
        <f t="shared" ref="W46:W53" si="17">SUM(E46,H46,K46,N46,Q46,T46,V46)</f>
        <v>0</v>
      </c>
      <c r="X46" s="14">
        <f t="shared" ref="X46:X53" si="18">W46/600*100</f>
        <v>0</v>
      </c>
      <c r="Y46" s="6">
        <f t="shared" ref="Y46:Y53" si="19">RANK(X46,X$7:X$53)</f>
        <v>1</v>
      </c>
    </row>
    <row r="47" spans="1:25" ht="15" customHeight="1">
      <c r="A47" s="61">
        <v>1241</v>
      </c>
      <c r="B47" s="29"/>
      <c r="C47" s="16"/>
      <c r="D47" s="29"/>
      <c r="E47" s="10">
        <f t="shared" si="11"/>
        <v>0</v>
      </c>
      <c r="F47" s="17"/>
      <c r="G47" s="12"/>
      <c r="H47" s="10">
        <f t="shared" si="12"/>
        <v>0</v>
      </c>
      <c r="I47" s="17"/>
      <c r="J47" s="11"/>
      <c r="K47" s="10">
        <f t="shared" si="13"/>
        <v>0</v>
      </c>
      <c r="L47" s="17"/>
      <c r="M47" s="17"/>
      <c r="N47" s="10">
        <f t="shared" si="14"/>
        <v>0</v>
      </c>
      <c r="O47" s="34"/>
      <c r="P47" s="34"/>
      <c r="Q47" s="10">
        <f t="shared" si="15"/>
        <v>0</v>
      </c>
      <c r="R47" s="17"/>
      <c r="S47" s="12"/>
      <c r="T47" s="10">
        <f t="shared" si="16"/>
        <v>0</v>
      </c>
      <c r="U47" s="68"/>
      <c r="V47" s="10">
        <f t="shared" si="7"/>
        <v>0</v>
      </c>
      <c r="W47" s="13">
        <f t="shared" si="17"/>
        <v>0</v>
      </c>
      <c r="X47" s="14">
        <f t="shared" si="18"/>
        <v>0</v>
      </c>
      <c r="Y47" s="6">
        <f t="shared" si="19"/>
        <v>1</v>
      </c>
    </row>
    <row r="48" spans="1:25" ht="15" customHeight="1">
      <c r="A48" s="61">
        <v>1242</v>
      </c>
      <c r="B48" s="29"/>
      <c r="C48" s="16"/>
      <c r="D48" s="29"/>
      <c r="E48" s="10">
        <f t="shared" si="11"/>
        <v>0</v>
      </c>
      <c r="F48" s="17"/>
      <c r="G48" s="12"/>
      <c r="H48" s="10">
        <f t="shared" si="12"/>
        <v>0</v>
      </c>
      <c r="I48" s="17"/>
      <c r="J48" s="11"/>
      <c r="K48" s="10">
        <f t="shared" si="13"/>
        <v>0</v>
      </c>
      <c r="L48" s="17"/>
      <c r="M48" s="17"/>
      <c r="N48" s="10">
        <f t="shared" si="14"/>
        <v>0</v>
      </c>
      <c r="O48" s="34"/>
      <c r="P48" s="34"/>
      <c r="Q48" s="10">
        <f t="shared" si="15"/>
        <v>0</v>
      </c>
      <c r="R48" s="17"/>
      <c r="S48" s="12"/>
      <c r="T48" s="10">
        <f t="shared" si="16"/>
        <v>0</v>
      </c>
      <c r="U48" s="68"/>
      <c r="V48" s="10">
        <f t="shared" si="7"/>
        <v>0</v>
      </c>
      <c r="W48" s="13">
        <f t="shared" si="17"/>
        <v>0</v>
      </c>
      <c r="X48" s="14">
        <f t="shared" si="18"/>
        <v>0</v>
      </c>
      <c r="Y48" s="6">
        <f t="shared" si="19"/>
        <v>1</v>
      </c>
    </row>
    <row r="49" spans="1:25" ht="15" customHeight="1">
      <c r="A49" s="61">
        <v>1243</v>
      </c>
      <c r="B49" s="29"/>
      <c r="C49" s="16"/>
      <c r="D49" s="29"/>
      <c r="E49" s="10">
        <f t="shared" si="11"/>
        <v>0</v>
      </c>
      <c r="F49" s="17"/>
      <c r="G49" s="12"/>
      <c r="H49" s="10">
        <f t="shared" si="12"/>
        <v>0</v>
      </c>
      <c r="I49" s="17"/>
      <c r="J49" s="11"/>
      <c r="K49" s="10">
        <f t="shared" si="13"/>
        <v>0</v>
      </c>
      <c r="L49" s="17"/>
      <c r="M49" s="17"/>
      <c r="N49" s="10">
        <f t="shared" si="14"/>
        <v>0</v>
      </c>
      <c r="O49" s="34"/>
      <c r="P49" s="34"/>
      <c r="Q49" s="10">
        <f t="shared" si="15"/>
        <v>0</v>
      </c>
      <c r="R49" s="17"/>
      <c r="S49" s="12"/>
      <c r="T49" s="10">
        <f t="shared" si="16"/>
        <v>0</v>
      </c>
      <c r="U49" s="68"/>
      <c r="V49" s="10">
        <f t="shared" si="7"/>
        <v>0</v>
      </c>
      <c r="W49" s="13">
        <f t="shared" si="17"/>
        <v>0</v>
      </c>
      <c r="X49" s="14">
        <f t="shared" si="18"/>
        <v>0</v>
      </c>
      <c r="Y49" s="6">
        <f t="shared" si="19"/>
        <v>1</v>
      </c>
    </row>
    <row r="50" spans="1:25" ht="15" customHeight="1">
      <c r="A50" s="61">
        <v>1244</v>
      </c>
      <c r="B50" s="29"/>
      <c r="C50" s="16"/>
      <c r="D50" s="29"/>
      <c r="E50" s="10">
        <f t="shared" si="11"/>
        <v>0</v>
      </c>
      <c r="F50" s="17"/>
      <c r="G50" s="12"/>
      <c r="H50" s="10">
        <f t="shared" si="12"/>
        <v>0</v>
      </c>
      <c r="I50" s="17"/>
      <c r="J50" s="11"/>
      <c r="K50" s="10">
        <f t="shared" si="13"/>
        <v>0</v>
      </c>
      <c r="L50" s="17"/>
      <c r="M50" s="17"/>
      <c r="N50" s="10">
        <f t="shared" si="14"/>
        <v>0</v>
      </c>
      <c r="O50" s="34"/>
      <c r="P50" s="34"/>
      <c r="Q50" s="10">
        <f t="shared" si="15"/>
        <v>0</v>
      </c>
      <c r="R50" s="17"/>
      <c r="S50" s="12"/>
      <c r="T50" s="10">
        <f t="shared" si="16"/>
        <v>0</v>
      </c>
      <c r="U50" s="68"/>
      <c r="V50" s="10">
        <f t="shared" si="7"/>
        <v>0</v>
      </c>
      <c r="W50" s="13">
        <f t="shared" si="17"/>
        <v>0</v>
      </c>
      <c r="X50" s="14">
        <f t="shared" si="18"/>
        <v>0</v>
      </c>
      <c r="Y50" s="6">
        <f t="shared" si="19"/>
        <v>1</v>
      </c>
    </row>
    <row r="51" spans="1:25" ht="15" customHeight="1">
      <c r="A51" s="61">
        <v>1245</v>
      </c>
      <c r="B51" s="29"/>
      <c r="C51" s="16"/>
      <c r="D51" s="29"/>
      <c r="E51" s="10">
        <f t="shared" si="11"/>
        <v>0</v>
      </c>
      <c r="F51" s="17"/>
      <c r="G51" s="12"/>
      <c r="H51" s="10">
        <f t="shared" si="12"/>
        <v>0</v>
      </c>
      <c r="I51" s="17"/>
      <c r="J51" s="11"/>
      <c r="K51" s="10">
        <f t="shared" si="13"/>
        <v>0</v>
      </c>
      <c r="L51" s="17"/>
      <c r="M51" s="17"/>
      <c r="N51" s="10">
        <f t="shared" si="14"/>
        <v>0</v>
      </c>
      <c r="O51" s="34"/>
      <c r="P51" s="34"/>
      <c r="Q51" s="10">
        <f t="shared" si="15"/>
        <v>0</v>
      </c>
      <c r="R51" s="17"/>
      <c r="S51" s="12"/>
      <c r="T51" s="10">
        <f t="shared" si="16"/>
        <v>0</v>
      </c>
      <c r="U51" s="68"/>
      <c r="V51" s="10">
        <f t="shared" si="7"/>
        <v>0</v>
      </c>
      <c r="W51" s="13">
        <f t="shared" si="17"/>
        <v>0</v>
      </c>
      <c r="X51" s="14">
        <f t="shared" si="18"/>
        <v>0</v>
      </c>
      <c r="Y51" s="6">
        <f t="shared" si="19"/>
        <v>1</v>
      </c>
    </row>
    <row r="52" spans="1:25" ht="15" customHeight="1">
      <c r="A52" s="61">
        <v>1246</v>
      </c>
      <c r="B52" s="35"/>
      <c r="C52" s="36"/>
      <c r="D52" s="35"/>
      <c r="E52" s="10">
        <f t="shared" si="11"/>
        <v>0</v>
      </c>
      <c r="F52" s="17"/>
      <c r="G52" s="12"/>
      <c r="H52" s="10">
        <f t="shared" si="12"/>
        <v>0</v>
      </c>
      <c r="I52" s="17"/>
      <c r="J52" s="11"/>
      <c r="K52" s="10">
        <f t="shared" si="13"/>
        <v>0</v>
      </c>
      <c r="L52" s="17"/>
      <c r="M52" s="17"/>
      <c r="N52" s="10">
        <f t="shared" si="14"/>
        <v>0</v>
      </c>
      <c r="O52" s="34"/>
      <c r="P52" s="34"/>
      <c r="Q52" s="10">
        <f t="shared" si="15"/>
        <v>0</v>
      </c>
      <c r="R52" s="17"/>
      <c r="S52" s="12"/>
      <c r="T52" s="10">
        <f t="shared" si="16"/>
        <v>0</v>
      </c>
      <c r="U52" s="68"/>
      <c r="V52" s="10">
        <f t="shared" si="7"/>
        <v>0</v>
      </c>
      <c r="W52" s="13">
        <f t="shared" si="17"/>
        <v>0</v>
      </c>
      <c r="X52" s="14">
        <f t="shared" si="18"/>
        <v>0</v>
      </c>
      <c r="Y52" s="6">
        <f t="shared" si="19"/>
        <v>1</v>
      </c>
    </row>
    <row r="53" spans="1:25" ht="15" customHeight="1">
      <c r="A53" s="61">
        <v>1247</v>
      </c>
      <c r="B53" s="18"/>
      <c r="C53" s="19"/>
      <c r="D53" s="18"/>
      <c r="E53" s="10">
        <f t="shared" si="11"/>
        <v>0</v>
      </c>
      <c r="F53" s="17"/>
      <c r="G53" s="12"/>
      <c r="H53" s="10">
        <f t="shared" si="12"/>
        <v>0</v>
      </c>
      <c r="I53" s="17"/>
      <c r="J53" s="11"/>
      <c r="K53" s="10">
        <f t="shared" si="13"/>
        <v>0</v>
      </c>
      <c r="L53" s="17"/>
      <c r="M53" s="17"/>
      <c r="N53" s="10">
        <f t="shared" si="14"/>
        <v>0</v>
      </c>
      <c r="O53" s="34"/>
      <c r="P53" s="34"/>
      <c r="Q53" s="10">
        <f t="shared" si="15"/>
        <v>0</v>
      </c>
      <c r="R53" s="17"/>
      <c r="S53" s="12"/>
      <c r="T53" s="10">
        <f t="shared" si="16"/>
        <v>0</v>
      </c>
      <c r="U53" s="68"/>
      <c r="V53" s="10">
        <f t="shared" si="7"/>
        <v>0</v>
      </c>
      <c r="W53" s="13">
        <f t="shared" si="17"/>
        <v>0</v>
      </c>
      <c r="X53" s="14">
        <f t="shared" si="18"/>
        <v>0</v>
      </c>
      <c r="Y53" s="6">
        <f t="shared" si="19"/>
        <v>1</v>
      </c>
    </row>
    <row r="54" spans="1:25" ht="15" customHeight="1">
      <c r="A54" s="62"/>
      <c r="B54" s="45"/>
      <c r="C54" s="73" t="s">
        <v>9</v>
      </c>
      <c r="D54" s="73"/>
      <c r="E54" s="73"/>
      <c r="F54" s="72" t="s">
        <v>11</v>
      </c>
      <c r="G54" s="72"/>
      <c r="H54" s="72"/>
      <c r="I54" s="72" t="s">
        <v>13</v>
      </c>
      <c r="J54" s="72"/>
      <c r="K54" s="72"/>
      <c r="L54" s="72" t="s">
        <v>12</v>
      </c>
      <c r="M54" s="72"/>
      <c r="N54" s="72"/>
      <c r="O54" s="72" t="s">
        <v>14</v>
      </c>
      <c r="P54" s="72"/>
      <c r="Q54" s="72"/>
      <c r="R54" s="72" t="s">
        <v>18</v>
      </c>
      <c r="S54" s="72"/>
      <c r="T54" s="72"/>
      <c r="U54" s="69"/>
      <c r="V54" s="69"/>
      <c r="W54" s="20"/>
      <c r="X54" s="46"/>
      <c r="Y54" s="7"/>
    </row>
    <row r="55" spans="1:25" ht="15" customHeight="1">
      <c r="A55" s="79" t="s">
        <v>20</v>
      </c>
      <c r="B55" s="79"/>
      <c r="C55" s="47"/>
      <c r="D55" s="47"/>
      <c r="E55" s="50">
        <f>SUM(E7:E53)</f>
        <v>0</v>
      </c>
      <c r="F55" s="47"/>
      <c r="G55" s="47"/>
      <c r="H55" s="50">
        <f>SUM(H7:H53)</f>
        <v>0</v>
      </c>
      <c r="I55" s="47"/>
      <c r="J55" s="47"/>
      <c r="K55" s="50">
        <f>SUM(K7:K53)</f>
        <v>0</v>
      </c>
      <c r="L55" s="47"/>
      <c r="M55" s="47"/>
      <c r="N55" s="50">
        <f>SUM(N7:N53)</f>
        <v>0</v>
      </c>
      <c r="O55" s="47"/>
      <c r="P55" s="47"/>
      <c r="Q55" s="50">
        <f>SUM(Q7:Q53)</f>
        <v>0</v>
      </c>
      <c r="R55" s="47"/>
      <c r="S55" s="47"/>
      <c r="T55" s="50">
        <f>SUM(T7:T53)</f>
        <v>0</v>
      </c>
      <c r="U55" s="50"/>
      <c r="V55" s="50">
        <f>SUM(V7:V53)</f>
        <v>0</v>
      </c>
      <c r="W55" s="20"/>
      <c r="X55" s="67">
        <f>SUM(X7:X53)</f>
        <v>0</v>
      </c>
      <c r="Y55" s="7"/>
    </row>
    <row r="56" spans="1:25" ht="15" customHeight="1">
      <c r="A56" s="79" t="s">
        <v>21</v>
      </c>
      <c r="B56" s="79"/>
      <c r="C56" s="48"/>
      <c r="D56" s="48"/>
      <c r="E56" s="3">
        <f>(AVERAGE(E7:E53)*100/100)</f>
        <v>0</v>
      </c>
      <c r="F56" s="48"/>
      <c r="G56" s="48"/>
      <c r="H56" s="3">
        <f>(AVERAGE(H7:H53)*100/100)</f>
        <v>0</v>
      </c>
      <c r="I56" s="48"/>
      <c r="J56" s="48"/>
      <c r="K56" s="3">
        <f>(AVERAGE(K7:K53)*100/100)</f>
        <v>0</v>
      </c>
      <c r="L56" s="48"/>
      <c r="M56" s="48"/>
      <c r="N56" s="3">
        <f>(AVERAGE(N7:N53)*100/100)</f>
        <v>0</v>
      </c>
      <c r="O56" s="48"/>
      <c r="P56" s="48"/>
      <c r="Q56" s="3">
        <f>(AVERAGE(Q7:Q53)*100/100)</f>
        <v>0</v>
      </c>
      <c r="R56" s="48"/>
      <c r="S56" s="48"/>
      <c r="T56" s="3">
        <f>(AVERAGE(T7:T53)*100/100)</f>
        <v>0</v>
      </c>
      <c r="U56" s="3"/>
      <c r="V56" s="3">
        <f>(AVERAGE(V7:V53)*100/100)</f>
        <v>0</v>
      </c>
      <c r="W56" s="21"/>
      <c r="X56" s="3">
        <f>(AVERAGE(X7:X53)*100/100)</f>
        <v>0</v>
      </c>
      <c r="Y56" s="22"/>
    </row>
    <row r="57" spans="1:25" ht="15" customHeight="1">
      <c r="A57" s="79" t="s">
        <v>1</v>
      </c>
      <c r="B57" s="79"/>
      <c r="C57" s="49"/>
      <c r="D57" s="49"/>
      <c r="E57" s="3">
        <f>(E63-E58)*100/E63</f>
        <v>0</v>
      </c>
      <c r="F57" s="49"/>
      <c r="G57" s="49"/>
      <c r="H57" s="3">
        <f>(H63-H58)*100/H63</f>
        <v>0</v>
      </c>
      <c r="I57" s="49"/>
      <c r="J57" s="49"/>
      <c r="K57" s="3">
        <f>(K63-K58)*100/K63</f>
        <v>0</v>
      </c>
      <c r="L57" s="49"/>
      <c r="M57" s="49"/>
      <c r="N57" s="3">
        <f>(N63-N58)*100/N63</f>
        <v>0</v>
      </c>
      <c r="O57" s="49"/>
      <c r="P57" s="49"/>
      <c r="Q57" s="3">
        <f>(Q63-Q58)*100/Q63</f>
        <v>0</v>
      </c>
      <c r="R57" s="49"/>
      <c r="S57" s="49"/>
      <c r="T57" s="3">
        <f>(T63-T58)*100/T63</f>
        <v>0</v>
      </c>
      <c r="U57" s="3"/>
      <c r="V57" s="3">
        <f>(V63-V58)*100/V63</f>
        <v>0</v>
      </c>
      <c r="W57" s="23"/>
      <c r="X57" s="3">
        <f>(X63-X58)*100/X63</f>
        <v>0</v>
      </c>
      <c r="Y57" s="22"/>
    </row>
    <row r="58" spans="1:25" ht="15" customHeight="1">
      <c r="A58" s="79" t="s">
        <v>2</v>
      </c>
      <c r="B58" s="79"/>
      <c r="C58" s="49"/>
      <c r="D58" s="49"/>
      <c r="E58" s="2">
        <f>COUNTIF(E7:E53,"&lt;33")</f>
        <v>47</v>
      </c>
      <c r="F58" s="49"/>
      <c r="G58" s="49"/>
      <c r="H58" s="2">
        <f>COUNTIF(H7:H53,"&lt;33")</f>
        <v>47</v>
      </c>
      <c r="I58" s="49"/>
      <c r="J58" s="49"/>
      <c r="K58" s="2">
        <f>COUNTIF(K7:K53,"&lt;33")</f>
        <v>47</v>
      </c>
      <c r="L58" s="49"/>
      <c r="M58" s="49"/>
      <c r="N58" s="2">
        <f>COUNTIF(N7:N53,"&lt;33")</f>
        <v>47</v>
      </c>
      <c r="O58" s="49"/>
      <c r="P58" s="49"/>
      <c r="Q58" s="2">
        <f>COUNTIF(Q7:Q53,"&lt;33")</f>
        <v>47</v>
      </c>
      <c r="R58" s="49"/>
      <c r="S58" s="49"/>
      <c r="T58" s="2">
        <f>COUNTIF(T7:T53,"&lt;33")</f>
        <v>47</v>
      </c>
      <c r="U58" s="2"/>
      <c r="V58" s="2">
        <f>COUNTIF(V7:V53,"&lt;33")</f>
        <v>47</v>
      </c>
      <c r="W58" s="9"/>
      <c r="X58" s="2">
        <f>COUNTIF(X7:X53,"&lt;33")</f>
        <v>47</v>
      </c>
      <c r="Y58" s="22"/>
    </row>
    <row r="59" spans="1:25" ht="15" customHeight="1">
      <c r="A59" s="79" t="s">
        <v>3</v>
      </c>
      <c r="B59" s="79"/>
      <c r="C59" s="49"/>
      <c r="D59" s="49"/>
      <c r="E59" s="2">
        <f>COUNTIF(E7:E53,"&gt;=33")-E62-E61-E60</f>
        <v>0</v>
      </c>
      <c r="F59" s="49"/>
      <c r="G59" s="49"/>
      <c r="H59" s="2">
        <f>COUNTIF(H7:H53,"&gt;=33")-H62-H61-H60</f>
        <v>0</v>
      </c>
      <c r="I59" s="49"/>
      <c r="J59" s="49"/>
      <c r="K59" s="2">
        <f>COUNTIF(K7:K53,"&gt;=33")-K62-K61-K60</f>
        <v>0</v>
      </c>
      <c r="L59" s="49"/>
      <c r="M59" s="49"/>
      <c r="N59" s="2">
        <f>COUNTIF(N7:N53,"&gt;=33")-N62-N61-N60</f>
        <v>0</v>
      </c>
      <c r="O59" s="49"/>
      <c r="P59" s="49"/>
      <c r="Q59" s="2">
        <f>COUNTIF(Q7:Q53,"&gt;=33")-Q62-Q61-Q60</f>
        <v>0</v>
      </c>
      <c r="R59" s="49"/>
      <c r="S59" s="49"/>
      <c r="T59" s="2">
        <f>COUNTIF(T7:T53,"&gt;=33")-T62-T61-T60</f>
        <v>0</v>
      </c>
      <c r="U59" s="2"/>
      <c r="V59" s="2">
        <f>COUNTIF(V7:V53,"&gt;=33")-V62-V61-V60</f>
        <v>0</v>
      </c>
      <c r="W59" s="9"/>
      <c r="X59" s="2">
        <f>COUNTIF(X7:X53,"&gt;=33")-X62-X61-X60</f>
        <v>0</v>
      </c>
      <c r="Y59" s="22"/>
    </row>
    <row r="60" spans="1:25" ht="15" customHeight="1">
      <c r="A60" s="79" t="s">
        <v>4</v>
      </c>
      <c r="B60" s="79"/>
      <c r="C60" s="49"/>
      <c r="D60" s="49"/>
      <c r="E60" s="2">
        <f>COUNTIF(E7:E53,"&gt;=60")-E61-E62</f>
        <v>0</v>
      </c>
      <c r="F60" s="49"/>
      <c r="G60" s="49"/>
      <c r="H60" s="2">
        <f>COUNTIF(H7:H53,"&gt;=60")-H61-H62</f>
        <v>0</v>
      </c>
      <c r="I60" s="49"/>
      <c r="J60" s="49"/>
      <c r="K60" s="2">
        <f>COUNTIF(K7:K53,"&gt;=60")-K61-K62</f>
        <v>0</v>
      </c>
      <c r="L60" s="49"/>
      <c r="M60" s="49"/>
      <c r="N60" s="2">
        <f>COUNTIF(N7:N53,"&gt;=60")-N61-N62</f>
        <v>0</v>
      </c>
      <c r="O60" s="49"/>
      <c r="P60" s="49"/>
      <c r="Q60" s="2">
        <f>COUNTIF(Q7:Q53,"&gt;=60")-Q61-Q62</f>
        <v>0</v>
      </c>
      <c r="R60" s="49"/>
      <c r="S60" s="49"/>
      <c r="T60" s="2">
        <f>COUNTIF(T7:T53,"&gt;=60")-T61-T62</f>
        <v>0</v>
      </c>
      <c r="U60" s="2"/>
      <c r="V60" s="2">
        <f>COUNTIF(V7:V53,"&gt;=60")-V61-V62</f>
        <v>0</v>
      </c>
      <c r="W60" s="9"/>
      <c r="X60" s="2">
        <f>COUNTIF(X7:X53,"&gt;=60")-X61-X62</f>
        <v>0</v>
      </c>
      <c r="Y60" s="22"/>
    </row>
    <row r="61" spans="1:25" ht="15" customHeight="1">
      <c r="A61" s="79" t="s">
        <v>5</v>
      </c>
      <c r="B61" s="79"/>
      <c r="C61" s="49"/>
      <c r="D61" s="49"/>
      <c r="E61" s="2">
        <f>COUNTIF(E7:E53,"&gt;=75")-E62</f>
        <v>0</v>
      </c>
      <c r="F61" s="49"/>
      <c r="G61" s="49"/>
      <c r="H61" s="2">
        <f>COUNTIF(H7:H53,"&gt;=75")-H62</f>
        <v>0</v>
      </c>
      <c r="I61" s="49"/>
      <c r="J61" s="49"/>
      <c r="K61" s="2">
        <f>COUNTIF(K7:K53,"&gt;=75")-K62</f>
        <v>0</v>
      </c>
      <c r="L61" s="49"/>
      <c r="M61" s="49"/>
      <c r="N61" s="2">
        <f>COUNTIF(N7:N53,"&gt;=75")-N62</f>
        <v>0</v>
      </c>
      <c r="O61" s="49"/>
      <c r="P61" s="49"/>
      <c r="Q61" s="2">
        <f>COUNTIF(Q7:Q53,"&gt;=75")-Q62</f>
        <v>0</v>
      </c>
      <c r="R61" s="49"/>
      <c r="S61" s="49"/>
      <c r="T61" s="2">
        <f>COUNTIF(T7:T53,"&gt;=75")-T62</f>
        <v>0</v>
      </c>
      <c r="U61" s="2"/>
      <c r="V61" s="2">
        <f>COUNTIF(V7:V53,"&gt;=75")-V62</f>
        <v>0</v>
      </c>
      <c r="W61" s="9"/>
      <c r="X61" s="2">
        <f>COUNTIF(X7:X53,"&gt;=75")-X62</f>
        <v>0</v>
      </c>
      <c r="Y61" s="22"/>
    </row>
    <row r="62" spans="1:25" ht="15" customHeight="1">
      <c r="A62" s="79" t="s">
        <v>6</v>
      </c>
      <c r="B62" s="79"/>
      <c r="C62" s="49"/>
      <c r="D62" s="49"/>
      <c r="E62" s="2">
        <f>COUNTIF(E7:E53,"&gt;=90")</f>
        <v>0</v>
      </c>
      <c r="F62" s="49"/>
      <c r="G62" s="49"/>
      <c r="H62" s="2">
        <f>COUNTIF(H7:H53,"&gt;=90")</f>
        <v>0</v>
      </c>
      <c r="I62" s="49"/>
      <c r="J62" s="49"/>
      <c r="K62" s="2">
        <f>COUNTIF(K7:K53,"&gt;=90")</f>
        <v>0</v>
      </c>
      <c r="L62" s="49"/>
      <c r="M62" s="49"/>
      <c r="N62" s="2">
        <f>COUNTIF(N7:N53,"&gt;=90")</f>
        <v>0</v>
      </c>
      <c r="O62" s="49"/>
      <c r="P62" s="49"/>
      <c r="Q62" s="2">
        <f>COUNTIF(Q7:Q53,"&gt;=90")</f>
        <v>0</v>
      </c>
      <c r="R62" s="49"/>
      <c r="S62" s="49"/>
      <c r="T62" s="2">
        <f>COUNTIF(T7:T53,"&gt;=90")</f>
        <v>0</v>
      </c>
      <c r="U62" s="2"/>
      <c r="V62" s="2">
        <f>COUNTIF(V7:V53,"&gt;=90")</f>
        <v>0</v>
      </c>
      <c r="W62" s="9"/>
      <c r="X62" s="2">
        <f>COUNTIF(X7:X53,"&gt;=90")</f>
        <v>0</v>
      </c>
      <c r="Y62" s="22"/>
    </row>
    <row r="63" spans="1:25" ht="15" customHeight="1">
      <c r="A63" s="79" t="s">
        <v>7</v>
      </c>
      <c r="B63" s="79"/>
      <c r="C63" s="49"/>
      <c r="D63" s="49"/>
      <c r="E63" s="2">
        <f>SUM(E58:E62)</f>
        <v>47</v>
      </c>
      <c r="F63" s="49"/>
      <c r="G63" s="49"/>
      <c r="H63" s="2">
        <f>SUM(H58:H62)</f>
        <v>47</v>
      </c>
      <c r="I63" s="49"/>
      <c r="J63" s="49"/>
      <c r="K63" s="2">
        <f>SUM(K58:K62)</f>
        <v>47</v>
      </c>
      <c r="L63" s="49"/>
      <c r="M63" s="49"/>
      <c r="N63" s="2">
        <f>SUM(N58:N62)</f>
        <v>47</v>
      </c>
      <c r="O63" s="49"/>
      <c r="P63" s="49"/>
      <c r="Q63" s="2">
        <f>SUM(Q58:Q62)</f>
        <v>47</v>
      </c>
      <c r="R63" s="49"/>
      <c r="S63" s="49"/>
      <c r="T63" s="2">
        <f>SUM(T58:T62)</f>
        <v>47</v>
      </c>
      <c r="U63" s="2"/>
      <c r="V63" s="2">
        <f>SUM(V58:V62)</f>
        <v>47</v>
      </c>
      <c r="W63" s="9"/>
      <c r="X63" s="2">
        <f>SUM(X58:X62)</f>
        <v>47</v>
      </c>
      <c r="Y63" s="22"/>
    </row>
    <row r="64" spans="1:25" ht="15" customHeight="1">
      <c r="A64" s="60"/>
      <c r="B64" s="58" t="s">
        <v>24</v>
      </c>
      <c r="C64" s="51"/>
      <c r="D64" s="51"/>
      <c r="E64" s="2">
        <f>COUNTIF(E7:E53,"&lt;40")</f>
        <v>47</v>
      </c>
      <c r="F64" s="51"/>
      <c r="G64" s="51"/>
      <c r="H64" s="2">
        <f>COUNTIF(H7:H53,"&lt;40")</f>
        <v>47</v>
      </c>
      <c r="I64" s="51"/>
      <c r="J64" s="51"/>
      <c r="K64" s="2">
        <f>COUNTIF(K7:K53,"&lt;40")</f>
        <v>47</v>
      </c>
      <c r="L64" s="51"/>
      <c r="M64" s="51"/>
      <c r="N64" s="2">
        <f>COUNTIF(N7:N53,"&lt;40")</f>
        <v>47</v>
      </c>
      <c r="O64" s="51"/>
      <c r="P64" s="51"/>
      <c r="Q64" s="2">
        <f>COUNTIF(Q7:Q53,"&lt;40")</f>
        <v>47</v>
      </c>
      <c r="R64" s="51"/>
      <c r="S64" s="51"/>
      <c r="T64" s="2">
        <f>COUNTIF(T7:T53,"&lt;40")</f>
        <v>47</v>
      </c>
      <c r="U64" s="2"/>
      <c r="V64" s="2">
        <f>COUNTIF(V7:V53,"&lt;40")</f>
        <v>47</v>
      </c>
      <c r="W64" s="58"/>
      <c r="X64" s="2">
        <f>COUNTIF(X7:X53,"&lt;40")</f>
        <v>47</v>
      </c>
      <c r="Y64" s="22"/>
    </row>
    <row r="65" spans="1:26" ht="15" customHeight="1">
      <c r="A65" s="60"/>
      <c r="B65" s="58" t="s">
        <v>25</v>
      </c>
      <c r="C65" s="51"/>
      <c r="D65" s="51"/>
      <c r="E65" s="2">
        <f>COUNTIF(E7:E53,"&lt;60")</f>
        <v>47</v>
      </c>
      <c r="F65" s="51"/>
      <c r="G65" s="51"/>
      <c r="H65" s="2">
        <f>COUNTIF(H7:H53,"&lt;60")</f>
        <v>47</v>
      </c>
      <c r="I65" s="51"/>
      <c r="J65" s="51"/>
      <c r="K65" s="2">
        <f>COUNTIF(K7:K53,"&lt;60")</f>
        <v>47</v>
      </c>
      <c r="L65" s="51"/>
      <c r="M65" s="51"/>
      <c r="N65" s="2">
        <f>COUNTIF(N7:N53,"&lt;60")</f>
        <v>47</v>
      </c>
      <c r="O65" s="51"/>
      <c r="P65" s="51"/>
      <c r="Q65" s="2">
        <f>COUNTIF(Q7:Q53,"&lt;60")</f>
        <v>47</v>
      </c>
      <c r="R65" s="51"/>
      <c r="S65" s="51"/>
      <c r="T65" s="2">
        <f>COUNTIF(T7:T53,"&lt;60")</f>
        <v>47</v>
      </c>
      <c r="U65" s="2"/>
      <c r="V65" s="2">
        <f>COUNTIF(V7:V53,"&lt;60")</f>
        <v>47</v>
      </c>
      <c r="W65" s="58"/>
      <c r="X65" s="2">
        <f>COUNTIF(X7:X53,"&lt;60")</f>
        <v>47</v>
      </c>
      <c r="Y65" s="22"/>
    </row>
    <row r="66" spans="1:26" ht="15" customHeight="1">
      <c r="A66" s="60"/>
      <c r="B66" s="59"/>
      <c r="C66" s="59"/>
      <c r="D66" s="59"/>
      <c r="E66" s="4"/>
      <c r="F66" s="59"/>
      <c r="G66" s="59"/>
      <c r="H66" s="4"/>
      <c r="I66" s="59"/>
      <c r="J66" s="59"/>
      <c r="K66" s="4"/>
      <c r="L66" s="59"/>
      <c r="M66" s="59"/>
      <c r="N66" s="4"/>
      <c r="O66" s="59"/>
      <c r="P66" s="59"/>
      <c r="Q66" s="4"/>
      <c r="R66" s="59"/>
      <c r="S66" s="59"/>
      <c r="T66" s="4"/>
      <c r="U66" s="4"/>
      <c r="V66" s="4"/>
      <c r="W66" s="59"/>
      <c r="X66" s="4"/>
      <c r="Y66" s="52"/>
    </row>
    <row r="67" spans="1:26" ht="15" customHeight="1">
      <c r="A67" s="60"/>
      <c r="B67" s="59"/>
      <c r="C67" s="59"/>
      <c r="D67" s="59"/>
      <c r="E67" s="4"/>
      <c r="F67" s="59"/>
      <c r="G67" s="59"/>
      <c r="H67" s="4"/>
      <c r="I67" s="59"/>
      <c r="J67" s="59"/>
      <c r="K67" s="4"/>
      <c r="L67" s="59"/>
      <c r="M67" s="59"/>
      <c r="N67" s="4"/>
      <c r="O67" s="59"/>
      <c r="P67" s="59"/>
      <c r="Q67" s="4"/>
      <c r="R67" s="59"/>
      <c r="S67" s="59"/>
      <c r="T67" s="4"/>
      <c r="U67" s="4"/>
      <c r="V67" s="4"/>
      <c r="W67" s="59"/>
      <c r="X67" s="4"/>
      <c r="Y67" s="52"/>
    </row>
    <row r="68" spans="1:26" s="37" customFormat="1" ht="15" customHeight="1">
      <c r="A68" s="63"/>
      <c r="B68" s="38" t="s">
        <v>22</v>
      </c>
      <c r="C68" s="38"/>
      <c r="D68" s="38"/>
      <c r="E68" s="39"/>
      <c r="F68" s="39"/>
      <c r="G68" s="78" t="s">
        <v>8</v>
      </c>
      <c r="H68" s="78"/>
      <c r="I68" s="78"/>
      <c r="J68" s="78"/>
      <c r="K68" s="78"/>
      <c r="L68" s="78"/>
      <c r="M68" s="78"/>
      <c r="N68" s="78"/>
      <c r="O68" s="78"/>
      <c r="P68" s="78"/>
      <c r="Q68" s="78"/>
      <c r="R68" s="78"/>
      <c r="S68" s="78"/>
      <c r="T68" s="78"/>
      <c r="U68" s="65"/>
      <c r="V68" s="65"/>
      <c r="W68" s="78" t="s">
        <v>19</v>
      </c>
      <c r="X68" s="78"/>
      <c r="Y68" s="78"/>
    </row>
    <row r="69" spans="1:26">
      <c r="B69" s="40"/>
      <c r="C69" s="40"/>
      <c r="D69" s="40"/>
      <c r="W69" s="77"/>
      <c r="X69" s="77"/>
      <c r="Y69" s="77"/>
    </row>
    <row r="70" spans="1:26">
      <c r="B70" s="41"/>
      <c r="C70" s="41"/>
      <c r="D70" s="41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2"/>
      <c r="R70" s="42"/>
      <c r="S70" s="42"/>
      <c r="T70" s="42"/>
      <c r="U70" s="42"/>
      <c r="V70" s="42"/>
      <c r="W70" s="37"/>
      <c r="X70" s="37"/>
      <c r="Y70" s="37"/>
      <c r="Z70" s="37"/>
    </row>
    <row r="71" spans="1:26">
      <c r="B71" s="43"/>
      <c r="C71" s="44"/>
      <c r="D71" s="43"/>
      <c r="E71" s="28"/>
      <c r="F71" s="28"/>
      <c r="G71" s="28"/>
      <c r="H71" s="28"/>
      <c r="I71" s="28"/>
      <c r="J71" s="28"/>
      <c r="K71" s="28"/>
      <c r="L71" s="28"/>
      <c r="M71" s="28"/>
      <c r="N71" s="28"/>
      <c r="O71" s="28"/>
      <c r="P71" s="28"/>
      <c r="Q71" s="28"/>
      <c r="R71" s="28"/>
      <c r="S71" s="28"/>
      <c r="T71" s="28"/>
      <c r="U71" s="28"/>
      <c r="V71" s="28"/>
      <c r="W71" s="28"/>
      <c r="X71" s="28"/>
      <c r="Y71" s="37"/>
      <c r="Z71" s="37"/>
    </row>
  </sheetData>
  <sortState ref="B7:B46">
    <sortCondition ref="B7"/>
  </sortState>
  <mergeCells count="33">
    <mergeCell ref="A61:B61"/>
    <mergeCell ref="A1:Y1"/>
    <mergeCell ref="A5:A6"/>
    <mergeCell ref="B5:B6"/>
    <mergeCell ref="X5:X6"/>
    <mergeCell ref="Y5:Y6"/>
    <mergeCell ref="A2:Y2"/>
    <mergeCell ref="A3:Y3"/>
    <mergeCell ref="A4:Y4"/>
    <mergeCell ref="A57:B57"/>
    <mergeCell ref="A58:B58"/>
    <mergeCell ref="A59:B59"/>
    <mergeCell ref="A60:B60"/>
    <mergeCell ref="A56:B56"/>
    <mergeCell ref="A55:B55"/>
    <mergeCell ref="C5:E5"/>
    <mergeCell ref="W69:Y69"/>
    <mergeCell ref="G68:T68"/>
    <mergeCell ref="A62:B62"/>
    <mergeCell ref="A63:B63"/>
    <mergeCell ref="W68:Y68"/>
    <mergeCell ref="U5:V5"/>
    <mergeCell ref="R54:T54"/>
    <mergeCell ref="C54:E54"/>
    <mergeCell ref="F54:H54"/>
    <mergeCell ref="I54:K54"/>
    <mergeCell ref="L54:N54"/>
    <mergeCell ref="O54:Q54"/>
    <mergeCell ref="F5:H5"/>
    <mergeCell ref="I5:K5"/>
    <mergeCell ref="L5:N5"/>
    <mergeCell ref="O5:Q5"/>
    <mergeCell ref="R5:T5"/>
  </mergeCells>
  <pageMargins left="0.52" right="0.22" top="0.49" bottom="0.31" header="0.31496062992126" footer="0.15748031496063"/>
  <pageSetup paperSize="9" scale="7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12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jnvkdr</dc:creator>
  <cp:lastModifiedBy>vijay</cp:lastModifiedBy>
  <cp:lastPrinted>2023-01-23T14:00:20Z</cp:lastPrinted>
  <dcterms:created xsi:type="dcterms:W3CDTF">2013-08-09T06:57:51Z</dcterms:created>
  <dcterms:modified xsi:type="dcterms:W3CDTF">2023-12-07T17:18:28Z</dcterms:modified>
</cp:coreProperties>
</file>